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mkom.sharepoint.com/sites/Barnehage-ogskolestruktur/Delte dokumenter/General/Arbeidsdokumenter/Vedlegg som skal ligge ved saken, både kunnskapsgrunnlag og strukturdokument/Vedlegg kunnskapsgrunnlag/"/>
    </mc:Choice>
  </mc:AlternateContent>
  <xr:revisionPtr revIDLastSave="16" documentId="8_{7AD3F53D-BC96-43E9-8085-F4299C396DA8}" xr6:coauthVersionLast="47" xr6:coauthVersionMax="47" xr10:uidLastSave="{BAAB1FE9-9AC8-4EDA-9423-4C97167399C3}"/>
  <bookViews>
    <workbookView xWindow="19090" yWindow="-110" windowWidth="19420" windowHeight="10300" activeTab="1" xr2:uid="{F41F786A-A274-4470-BB43-23D4E6B0ABF2}"/>
  </bookViews>
  <sheets>
    <sheet name="Skoler" sheetId="4" r:id="rId1"/>
    <sheet name="Barnehager" sheetId="3" r:id="rId2"/>
  </sheets>
  <definedNames>
    <definedName name="_xlnm._FilterDatabase" localSheetId="1" hidden="1">Barnehager!$A$1:$O$1</definedName>
    <definedName name="_xlnm._FilterDatabase" localSheetId="0" hidden="1">Skoler!$A$1:$O$1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" l="1"/>
  <c r="O9" i="3"/>
  <c r="O10" i="3"/>
  <c r="O11" i="3"/>
  <c r="O12" i="3"/>
  <c r="O13" i="3"/>
  <c r="O14" i="3"/>
  <c r="O20" i="3"/>
  <c r="O21" i="3"/>
  <c r="O22" i="3"/>
  <c r="O23" i="3"/>
  <c r="O24" i="3"/>
  <c r="O25" i="3"/>
  <c r="O26" i="3"/>
  <c r="O34" i="3"/>
  <c r="O2" i="3"/>
  <c r="H3" i="3"/>
  <c r="O3" i="3" s="1"/>
  <c r="H4" i="3"/>
  <c r="O4" i="3" s="1"/>
  <c r="H5" i="3"/>
  <c r="O5" i="3" s="1"/>
  <c r="H6" i="3"/>
  <c r="O6" i="3" s="1"/>
  <c r="H7" i="3"/>
  <c r="O7" i="3" s="1"/>
  <c r="H8" i="3"/>
  <c r="H9" i="3"/>
  <c r="H10" i="3"/>
  <c r="H11" i="3"/>
  <c r="H12" i="3"/>
  <c r="H13" i="3"/>
  <c r="H14" i="3"/>
  <c r="H15" i="3"/>
  <c r="O15" i="3" s="1"/>
  <c r="H16" i="3"/>
  <c r="O16" i="3" s="1"/>
  <c r="H17" i="3"/>
  <c r="O17" i="3" s="1"/>
  <c r="H18" i="3"/>
  <c r="O18" i="3" s="1"/>
  <c r="H19" i="3"/>
  <c r="O19" i="3" s="1"/>
  <c r="H20" i="3"/>
  <c r="H21" i="3"/>
  <c r="H22" i="3"/>
  <c r="H23" i="3"/>
  <c r="H24" i="3"/>
  <c r="H25" i="3"/>
  <c r="H26" i="3"/>
  <c r="H27" i="3"/>
  <c r="O27" i="3" s="1"/>
  <c r="H28" i="3"/>
  <c r="O28" i="3" s="1"/>
  <c r="H29" i="3"/>
  <c r="O29" i="3" s="1"/>
  <c r="H30" i="3"/>
  <c r="O30" i="3" s="1"/>
  <c r="H31" i="3"/>
  <c r="O31" i="3" s="1"/>
  <c r="H34" i="3"/>
  <c r="H2" i="3"/>
  <c r="O4" i="4"/>
  <c r="O5" i="4"/>
  <c r="O7" i="4"/>
  <c r="O9" i="4"/>
  <c r="O15" i="4"/>
  <c r="O20" i="4"/>
  <c r="O21" i="4"/>
  <c r="O23" i="4"/>
  <c r="O25" i="4"/>
  <c r="O28" i="4"/>
  <c r="O29" i="4"/>
  <c r="O41" i="4"/>
  <c r="O44" i="4"/>
  <c r="O46" i="4"/>
  <c r="O47" i="4"/>
  <c r="O48" i="4"/>
  <c r="O50" i="4"/>
  <c r="O54" i="4"/>
  <c r="H4" i="4"/>
  <c r="H5" i="4"/>
  <c r="H7" i="4"/>
  <c r="H8" i="4"/>
  <c r="O8" i="4" s="1"/>
  <c r="H10" i="4"/>
  <c r="O10" i="4" s="1"/>
  <c r="H11" i="4"/>
  <c r="O11" i="4" s="1"/>
  <c r="H13" i="4"/>
  <c r="O13" i="4" s="1"/>
  <c r="H15" i="4"/>
  <c r="H17" i="4"/>
  <c r="O17" i="4" s="1"/>
  <c r="H20" i="4"/>
  <c r="H21" i="4"/>
  <c r="H23" i="4"/>
  <c r="H25" i="4"/>
  <c r="H28" i="4"/>
  <c r="H29" i="4"/>
  <c r="H30" i="4"/>
  <c r="O30" i="4" s="1"/>
  <c r="H31" i="4"/>
  <c r="O31" i="4" s="1"/>
  <c r="H32" i="4"/>
  <c r="O32" i="4" s="1"/>
  <c r="H33" i="4"/>
  <c r="O33" i="4" s="1"/>
  <c r="H37" i="4"/>
  <c r="O37" i="4" s="1"/>
  <c r="H39" i="4"/>
  <c r="O39" i="4" s="1"/>
  <c r="H41" i="4"/>
  <c r="H44" i="4"/>
  <c r="H46" i="4"/>
  <c r="H47" i="4"/>
  <c r="H48" i="4"/>
  <c r="H50" i="4"/>
  <c r="H54" i="4"/>
  <c r="H57" i="4"/>
  <c r="O57" i="4" s="1"/>
  <c r="H58" i="4"/>
  <c r="O58" i="4" s="1"/>
  <c r="H2" i="4"/>
  <c r="O2" i="4" s="1"/>
</calcChain>
</file>

<file path=xl/sharedStrings.xml><?xml version="1.0" encoding="utf-8"?>
<sst xmlns="http://schemas.openxmlformats.org/spreadsheetml/2006/main" count="394" uniqueCount="108">
  <si>
    <t>Virksomhet</t>
  </si>
  <si>
    <t>Område</t>
  </si>
  <si>
    <t>Bygningsnavn</t>
  </si>
  <si>
    <t>Bygningstype nr</t>
  </si>
  <si>
    <r>
      <rPr>
        <b/>
        <sz val="11"/>
        <color rgb="FFFFFFFF"/>
        <rFont val="Calibri"/>
        <family val="2"/>
        <scheme val="minor"/>
      </rPr>
      <t>Bygningstype bas</t>
    </r>
    <r>
      <rPr>
        <sz val="11"/>
        <color rgb="FF000000"/>
        <rFont val="Calibri"/>
        <family val="2"/>
        <scheme val="minor"/>
      </rPr>
      <t>e kostnad</t>
    </r>
  </si>
  <si>
    <t>Byggeår</t>
  </si>
  <si>
    <t>Brutto Areal</t>
  </si>
  <si>
    <t>Inneareal</t>
  </si>
  <si>
    <t>Gjennomsnittlig tilstandsgrad</t>
  </si>
  <si>
    <t>Oppgr TG 2</t>
  </si>
  <si>
    <t>Oppgr TG 3</t>
  </si>
  <si>
    <t>Oppgraderingskostnader</t>
  </si>
  <si>
    <t>Oppgr kr/m2</t>
  </si>
  <si>
    <t>FDV-Kostnader ved drift</t>
  </si>
  <si>
    <t>FDV-kostnader ved tomt bygg</t>
  </si>
  <si>
    <t>Tromsø kommune</t>
  </si>
  <si>
    <t>Bjerkaker skole Hovedbygning</t>
  </si>
  <si>
    <t>Barneskole</t>
  </si>
  <si>
    <t>Bjerkaker skole SFO</t>
  </si>
  <si>
    <t>Borgtun skole Hovedbygning</t>
  </si>
  <si>
    <t>Ersfjordbotn skole Hovedbygning</t>
  </si>
  <si>
    <t>Ersfjordbotn skole Modulbygg</t>
  </si>
  <si>
    <t>Fagereng skole Bygg A</t>
  </si>
  <si>
    <t>Gyllenborg skole Hovedbygning</t>
  </si>
  <si>
    <t>Gymbygg Tromsdalen skole</t>
  </si>
  <si>
    <t>Hamna skole Hovedbygning</t>
  </si>
  <si>
    <t>Hillesøyskolen Brenshomen Ny skole</t>
  </si>
  <si>
    <t>Hillesøyskolen, Kattfjord Barnehage</t>
  </si>
  <si>
    <t>Hillesøyskolen, Kattfjord Hovedbygning</t>
  </si>
  <si>
    <t>Kaldfjord skole Brakke</t>
  </si>
  <si>
    <t>Kaldfjord skole Hovedbygning</t>
  </si>
  <si>
    <t>Kaldfjord skole Ny del</t>
  </si>
  <si>
    <t>Krokelvdal skole Hovedbygning</t>
  </si>
  <si>
    <t>Krokelvdal skole Ny del</t>
  </si>
  <si>
    <t>Krokelvdal skole SFO/sambrukshus</t>
  </si>
  <si>
    <t>Kroken skole Hovedbygning</t>
  </si>
  <si>
    <t>Kvalsundskolen, Trondjord Hovedbygning</t>
  </si>
  <si>
    <t>Lakselvbukt skole Gymsal</t>
  </si>
  <si>
    <t>Lakselvbukt skole Hovedbygning</t>
  </si>
  <si>
    <t>Lakselvbukt skole Ny del</t>
  </si>
  <si>
    <t>Lunheim skole Hovedbygning</t>
  </si>
  <si>
    <t>Modulbygg Selnes skole</t>
  </si>
  <si>
    <t>Mortensnes skole Fritidsklubben</t>
  </si>
  <si>
    <t>Mortensnes skole Hovedbygning</t>
  </si>
  <si>
    <t>Prestvannet skole Hovedbygning</t>
  </si>
  <si>
    <t>Ramfjord skole Hovedbygning</t>
  </si>
  <si>
    <t>Reinen skole Hovedbygning</t>
  </si>
  <si>
    <t>Sandnessund skole Hovedbygning</t>
  </si>
  <si>
    <t>Selnes skole Hovedbygning</t>
  </si>
  <si>
    <t>Selnes skole Ny del</t>
  </si>
  <si>
    <t>Sjursnes skole Barnehage</t>
  </si>
  <si>
    <t>Sjursnes skole Gymsal</t>
  </si>
  <si>
    <t>Skittenelv skole Hovedbygning</t>
  </si>
  <si>
    <t>Skittenelv skole Skole (Tillbygg)</t>
  </si>
  <si>
    <t>Skjelnan skole Hovedbygning</t>
  </si>
  <si>
    <t>Skjelnan skole Tilbygg</t>
  </si>
  <si>
    <t>Slettaelva skole Hovedbygning</t>
  </si>
  <si>
    <t>Slettaelva skole Paviliong?</t>
  </si>
  <si>
    <t>Solneset skole Gymsal</t>
  </si>
  <si>
    <t>Solneset skole Hovedbygning</t>
  </si>
  <si>
    <t>Solneset skole tilbygg</t>
  </si>
  <si>
    <t>Sommerlyst skole</t>
  </si>
  <si>
    <t>Stakkevollan skole Hovedbygning</t>
  </si>
  <si>
    <t>Storelva skole Hovedbygning</t>
  </si>
  <si>
    <t>Storelva skole Tilbygg</t>
  </si>
  <si>
    <t>Straumsbukta skole Skolebygg</t>
  </si>
  <si>
    <t>Straumsbukta skole Tilbygg</t>
  </si>
  <si>
    <t>Tromsdalen skole Modulbygg</t>
  </si>
  <si>
    <t>Tromsdalen skole SFO</t>
  </si>
  <si>
    <t>Tromstun skole Hovedbygg</t>
  </si>
  <si>
    <t>Tromvik skole Gymsal og svømmehall</t>
  </si>
  <si>
    <t>Vikran skole Gymsal</t>
  </si>
  <si>
    <t>Vikran skole Hovedbygning</t>
  </si>
  <si>
    <t>Workinnmarka skole Hovedbygning</t>
  </si>
  <si>
    <t>Workinnmarka skole Tilbygg</t>
  </si>
  <si>
    <t>Bymyra barnehage Bymyra barnehage</t>
  </si>
  <si>
    <t>Barnehage</t>
  </si>
  <si>
    <t>Eidhaugen barnehage Bygg A</t>
  </si>
  <si>
    <t>Elvestrand Barnehage</t>
  </si>
  <si>
    <t>Fjellvegen Barnehage</t>
  </si>
  <si>
    <t>Gyllenvang barnehage Bygg A</t>
  </si>
  <si>
    <t>Kjosen barnehage Bygg A</t>
  </si>
  <si>
    <t>Kroken barnehage Hovedbygning</t>
  </si>
  <si>
    <t>Kvaløysletta barnehage Bygg A</t>
  </si>
  <si>
    <t>Kvamstykket barnehage</t>
  </si>
  <si>
    <t>Lunheim barnehage Hovedbygning</t>
  </si>
  <si>
    <t>Nybygg Vikran barnehage</t>
  </si>
  <si>
    <t>Olsgård barnehage Hovedbygning</t>
  </si>
  <si>
    <t>Reinen barnehage hovedbygg</t>
  </si>
  <si>
    <t>Sjømannsbyen barnehage Bygg A</t>
  </si>
  <si>
    <t>Skittenelv barnehage Bygg A</t>
  </si>
  <si>
    <t>Skjelnan barnehage Hovedbygning</t>
  </si>
  <si>
    <t>Slettaelva barnehage Hovedbygning</t>
  </si>
  <si>
    <t>Solneset barnehage Bygg A</t>
  </si>
  <si>
    <t>Sommarøy Barnehage, Hillesøyskolen Hovedbygning</t>
  </si>
  <si>
    <t>Sommerenga barnehage Bygg A</t>
  </si>
  <si>
    <t>Sorgenfri barnehage Bygg A</t>
  </si>
  <si>
    <t>Stakkevollan barnehage Bygg A</t>
  </si>
  <si>
    <t>Storvollan barnehage</t>
  </si>
  <si>
    <t>Straumsbukta barnehage Hovedbygning</t>
  </si>
  <si>
    <t>Templarheimen barnehage Bygg A</t>
  </si>
  <si>
    <t>Tomasjordneset barnehage Bygg A</t>
  </si>
  <si>
    <t>Trollbakken barnehage Hovedbygning</t>
  </si>
  <si>
    <t>Tromsdalen barnehage Hovedbygning</t>
  </si>
  <si>
    <t>Trondjord barnehage Hovedbygning Små barn</t>
  </si>
  <si>
    <t>Utsikten Åpen barnehage</t>
  </si>
  <si>
    <t>Varden barnehage Hovedbygning</t>
  </si>
  <si>
    <t>Workinnmarka barnehage Bygg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</si>
</sst>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3" fontId="0" fillId="0" borderId="6" xfId="0" applyNumberForma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4" xfId="0" applyFont="1" applyBorder="1"/>
    <xf numFmtId="0" fontId="5" fillId="0" borderId="9" xfId="0" applyFont="1" applyBorder="1"/>
    <xf numFmtId="0" fontId="1" fillId="2" borderId="3" xfId="0" applyFont="1" applyFill="1" applyBorder="1"/>
    <xf numFmtId="0" fontId="0" fillId="0" borderId="10" xfId="0" applyBorder="1"/>
    <xf numFmtId="0" fontId="0" fillId="0" borderId="11" xfId="0" applyBorder="1"/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/>
    <xf numFmtId="0" fontId="5" fillId="0" borderId="16" xfId="0" applyFont="1" applyBorder="1"/>
    <xf numFmtId="0" fontId="1" fillId="2" borderId="17" xfId="0" applyFont="1" applyFill="1" applyBorder="1" applyAlignment="1">
      <alignment wrapText="1"/>
    </xf>
    <xf numFmtId="165" fontId="0" fillId="0" borderId="1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DC00-238C-47BE-A5D2-51C398609937}">
  <dimension ref="A1:O59"/>
  <sheetViews>
    <sheetView zoomScale="70" zoomScaleNormal="70" workbookViewId="0">
      <pane xSplit="5" ySplit="1" topLeftCell="F2" activePane="bottomRight" state="frozen"/>
      <selection pane="bottomRight" activeCell="H2" sqref="H2"/>
      <selection pane="bottomLeft"/>
      <selection pane="topRight"/>
    </sheetView>
  </sheetViews>
  <sheetFormatPr defaultColWidth="11.42578125" defaultRowHeight="15"/>
  <cols>
    <col min="1" max="1" width="0" hidden="1" customWidth="1"/>
    <col min="2" max="2" width="11" hidden="1" customWidth="1"/>
    <col min="3" max="3" width="42.42578125" customWidth="1"/>
    <col min="4" max="4" width="12.42578125" hidden="1" customWidth="1"/>
    <col min="5" max="5" width="12.5703125" hidden="1" customWidth="1"/>
    <col min="6" max="6" width="8.42578125" customWidth="1"/>
    <col min="7" max="7" width="9.28515625" customWidth="1"/>
    <col min="8" max="8" width="10.5703125" customWidth="1"/>
    <col min="9" max="9" width="14.5703125" customWidth="1"/>
    <col min="12" max="12" width="13.42578125" customWidth="1"/>
    <col min="14" max="14" width="15.140625" customWidth="1"/>
    <col min="15" max="15" width="15.5703125" customWidth="1"/>
  </cols>
  <sheetData>
    <row r="1" spans="1:15" ht="30.75" thickBot="1">
      <c r="A1" s="3" t="s">
        <v>0</v>
      </c>
      <c r="B1" s="3" t="s">
        <v>1</v>
      </c>
      <c r="C1" s="3" t="s">
        <v>2</v>
      </c>
      <c r="D1" s="3" t="s">
        <v>3</v>
      </c>
      <c r="E1" s="17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1" t="s">
        <v>15</v>
      </c>
      <c r="B2" s="1" t="s">
        <v>15</v>
      </c>
      <c r="C2" s="1" t="s">
        <v>16</v>
      </c>
      <c r="D2" s="1">
        <v>613</v>
      </c>
      <c r="E2" s="1" t="s">
        <v>17</v>
      </c>
      <c r="F2" s="1">
        <v>1965</v>
      </c>
      <c r="G2" s="1">
        <v>5802</v>
      </c>
      <c r="H2" s="1">
        <f>G2*0.65</f>
        <v>3771.3</v>
      </c>
      <c r="I2" s="1">
        <v>1.7</v>
      </c>
      <c r="J2" s="4">
        <v>26516684.137412585</v>
      </c>
      <c r="K2" s="4">
        <v>1341754.3685576923</v>
      </c>
      <c r="L2" s="4">
        <v>27858438.505970277</v>
      </c>
      <c r="M2" s="4">
        <v>5409.4055351398592</v>
      </c>
      <c r="N2" s="20">
        <v>6291156</v>
      </c>
      <c r="O2" s="4">
        <f>H2*450</f>
        <v>1697085</v>
      </c>
    </row>
    <row r="3" spans="1:15">
      <c r="A3" s="1" t="s">
        <v>15</v>
      </c>
      <c r="B3" s="1" t="s">
        <v>15</v>
      </c>
      <c r="C3" s="1" t="s">
        <v>18</v>
      </c>
      <c r="D3" s="1">
        <v>613</v>
      </c>
      <c r="E3" s="1" t="s">
        <v>17</v>
      </c>
      <c r="F3" s="1">
        <v>1994</v>
      </c>
      <c r="G3" s="1"/>
      <c r="H3" s="1"/>
      <c r="I3" s="1">
        <v>1.8</v>
      </c>
      <c r="J3" s="4">
        <v>4566524.1595821688</v>
      </c>
      <c r="K3" s="4">
        <v>0</v>
      </c>
      <c r="L3" s="4">
        <v>4566524.1595821688</v>
      </c>
      <c r="M3" s="4">
        <v>7003.8714104020992</v>
      </c>
      <c r="O3" s="4"/>
    </row>
    <row r="4" spans="1:15">
      <c r="A4" s="1" t="s">
        <v>15</v>
      </c>
      <c r="B4" s="1" t="s">
        <v>15</v>
      </c>
      <c r="C4" s="1" t="s">
        <v>19</v>
      </c>
      <c r="D4" s="1">
        <v>613</v>
      </c>
      <c r="E4" s="1" t="s">
        <v>17</v>
      </c>
      <c r="F4" s="1">
        <v>1952</v>
      </c>
      <c r="G4" s="18">
        <v>3612</v>
      </c>
      <c r="H4" s="1">
        <f t="shared" ref="H4:H58" si="0">G4*0.65</f>
        <v>2347.8000000000002</v>
      </c>
      <c r="I4" s="1">
        <v>1.7</v>
      </c>
      <c r="J4" s="4">
        <v>18157547.379806645</v>
      </c>
      <c r="K4" s="4">
        <v>0</v>
      </c>
      <c r="L4" s="4">
        <v>18157547.379806645</v>
      </c>
      <c r="M4" s="4">
        <v>5027.0064728146863</v>
      </c>
      <c r="N4" s="4">
        <v>3800437</v>
      </c>
      <c r="O4" s="4">
        <f t="shared" ref="O4:O58" si="1">H4*450</f>
        <v>1056510</v>
      </c>
    </row>
    <row r="5" spans="1:15">
      <c r="A5" s="1" t="s">
        <v>15</v>
      </c>
      <c r="B5" s="1" t="s">
        <v>15</v>
      </c>
      <c r="C5" s="1" t="s">
        <v>20</v>
      </c>
      <c r="D5" s="1">
        <v>613</v>
      </c>
      <c r="E5" s="1" t="s">
        <v>17</v>
      </c>
      <c r="F5" s="1">
        <v>1980</v>
      </c>
      <c r="G5" s="18">
        <v>1847</v>
      </c>
      <c r="H5" s="1">
        <f t="shared" si="0"/>
        <v>1200.55</v>
      </c>
      <c r="I5" s="1">
        <v>1.9</v>
      </c>
      <c r="J5" s="4">
        <v>10196335.101515995</v>
      </c>
      <c r="K5" s="4">
        <v>0</v>
      </c>
      <c r="L5" s="4">
        <v>10196335.101515995</v>
      </c>
      <c r="M5" s="4">
        <v>7448.0168747377611</v>
      </c>
      <c r="N5" s="4">
        <v>1527569</v>
      </c>
      <c r="O5" s="4">
        <f t="shared" si="1"/>
        <v>540247.5</v>
      </c>
    </row>
    <row r="6" spans="1:15">
      <c r="A6" s="1" t="s">
        <v>15</v>
      </c>
      <c r="B6" s="1" t="s">
        <v>15</v>
      </c>
      <c r="C6" s="1" t="s">
        <v>21</v>
      </c>
      <c r="D6" s="1">
        <v>613</v>
      </c>
      <c r="E6" s="1" t="s">
        <v>17</v>
      </c>
      <c r="F6" s="13">
        <v>2017</v>
      </c>
      <c r="G6" s="13"/>
      <c r="H6" s="1"/>
      <c r="I6" s="13">
        <v>1</v>
      </c>
      <c r="J6" s="4">
        <v>0</v>
      </c>
      <c r="K6" s="4">
        <v>0</v>
      </c>
      <c r="L6" s="4">
        <v>0</v>
      </c>
      <c r="M6" s="4">
        <v>0</v>
      </c>
      <c r="N6" s="4"/>
      <c r="O6" s="4"/>
    </row>
    <row r="7" spans="1:15">
      <c r="A7" s="1" t="s">
        <v>15</v>
      </c>
      <c r="B7" s="1" t="s">
        <v>15</v>
      </c>
      <c r="C7" s="1" t="s">
        <v>22</v>
      </c>
      <c r="D7" s="1">
        <v>613</v>
      </c>
      <c r="E7" s="9" t="s">
        <v>17</v>
      </c>
      <c r="F7" s="8">
        <v>2006</v>
      </c>
      <c r="G7" s="18">
        <v>5400</v>
      </c>
      <c r="H7" s="1">
        <f t="shared" si="0"/>
        <v>3510</v>
      </c>
      <c r="I7" s="8">
        <v>1</v>
      </c>
      <c r="J7" s="11">
        <v>0</v>
      </c>
      <c r="K7" s="4">
        <v>0</v>
      </c>
      <c r="L7" s="4">
        <v>0</v>
      </c>
      <c r="M7" s="4">
        <v>0</v>
      </c>
      <c r="N7" s="4">
        <v>3258389</v>
      </c>
      <c r="O7" s="4">
        <f t="shared" si="1"/>
        <v>1579500</v>
      </c>
    </row>
    <row r="8" spans="1:15">
      <c r="A8" s="1" t="s">
        <v>15</v>
      </c>
      <c r="B8" s="1" t="s">
        <v>15</v>
      </c>
      <c r="C8" s="1" t="s">
        <v>23</v>
      </c>
      <c r="D8" s="1">
        <v>613</v>
      </c>
      <c r="E8" s="9" t="s">
        <v>17</v>
      </c>
      <c r="F8" s="8">
        <v>1908</v>
      </c>
      <c r="G8" s="18">
        <v>3546</v>
      </c>
      <c r="H8" s="1">
        <f t="shared" si="0"/>
        <v>2304.9</v>
      </c>
      <c r="I8" s="8">
        <v>2.1</v>
      </c>
      <c r="J8" s="11">
        <v>2268749.1917753494</v>
      </c>
      <c r="K8" s="4">
        <v>20080714.941603884</v>
      </c>
      <c r="L8" s="4">
        <v>22349464.133379232</v>
      </c>
      <c r="M8" s="4">
        <v>6302.7253619230769</v>
      </c>
      <c r="N8" s="4">
        <v>2565096</v>
      </c>
      <c r="O8" s="4">
        <f t="shared" si="1"/>
        <v>1037205</v>
      </c>
    </row>
    <row r="9" spans="1:15">
      <c r="A9" s="1" t="s">
        <v>15</v>
      </c>
      <c r="B9" s="1" t="s">
        <v>15</v>
      </c>
      <c r="C9" s="1" t="s">
        <v>24</v>
      </c>
      <c r="D9" s="1">
        <v>613</v>
      </c>
      <c r="E9" s="9" t="s">
        <v>17</v>
      </c>
      <c r="F9" s="8">
        <v>1998</v>
      </c>
      <c r="G9" s="8"/>
      <c r="H9" s="1"/>
      <c r="I9" s="8">
        <v>2.1</v>
      </c>
      <c r="J9" s="11">
        <v>2161784.3866783218</v>
      </c>
      <c r="K9" s="4">
        <v>10869682.328811191</v>
      </c>
      <c r="L9" s="4">
        <v>13031466.715489512</v>
      </c>
      <c r="M9" s="4">
        <v>10859.55559624126</v>
      </c>
      <c r="N9" s="4"/>
      <c r="O9" s="4">
        <f t="shared" si="1"/>
        <v>0</v>
      </c>
    </row>
    <row r="10" spans="1:15">
      <c r="A10" s="1" t="s">
        <v>15</v>
      </c>
      <c r="B10" s="1" t="s">
        <v>15</v>
      </c>
      <c r="C10" s="1" t="s">
        <v>25</v>
      </c>
      <c r="D10" s="1">
        <v>613</v>
      </c>
      <c r="E10" s="9" t="s">
        <v>17</v>
      </c>
      <c r="F10" s="8">
        <v>1993</v>
      </c>
      <c r="G10" s="18">
        <v>3832</v>
      </c>
      <c r="H10" s="1">
        <f t="shared" si="0"/>
        <v>2490.8000000000002</v>
      </c>
      <c r="I10" s="8">
        <v>1.8</v>
      </c>
      <c r="J10" s="11">
        <v>20677465.717971154</v>
      </c>
      <c r="K10" s="4">
        <v>0</v>
      </c>
      <c r="L10" s="4">
        <v>20677465.717971154</v>
      </c>
      <c r="M10" s="4">
        <v>6481.9641749125876</v>
      </c>
      <c r="N10" s="4">
        <v>3140785</v>
      </c>
      <c r="O10" s="4">
        <f t="shared" si="1"/>
        <v>1120860</v>
      </c>
    </row>
    <row r="11" spans="1:15">
      <c r="A11" s="1" t="s">
        <v>15</v>
      </c>
      <c r="B11" s="1" t="s">
        <v>15</v>
      </c>
      <c r="C11" s="1" t="s">
        <v>26</v>
      </c>
      <c r="D11" s="1">
        <v>613</v>
      </c>
      <c r="E11" s="9" t="s">
        <v>17</v>
      </c>
      <c r="F11" s="8">
        <v>2019</v>
      </c>
      <c r="G11" s="18">
        <v>1563</v>
      </c>
      <c r="H11" s="1">
        <f t="shared" si="0"/>
        <v>1015.95</v>
      </c>
      <c r="I11" s="8">
        <v>1</v>
      </c>
      <c r="J11" s="11">
        <v>0</v>
      </c>
      <c r="K11" s="4">
        <v>0</v>
      </c>
      <c r="L11" s="4">
        <v>0</v>
      </c>
      <c r="M11" s="4">
        <v>0</v>
      </c>
      <c r="N11" s="4">
        <v>2308221</v>
      </c>
      <c r="O11" s="4">
        <f t="shared" si="1"/>
        <v>457177.5</v>
      </c>
    </row>
    <row r="12" spans="1:15">
      <c r="A12" s="1" t="s">
        <v>15</v>
      </c>
      <c r="B12" s="1" t="s">
        <v>15</v>
      </c>
      <c r="C12" s="1" t="s">
        <v>27</v>
      </c>
      <c r="D12" s="1">
        <v>613</v>
      </c>
      <c r="E12" s="9" t="s">
        <v>17</v>
      </c>
      <c r="F12" s="8">
        <v>1958</v>
      </c>
      <c r="G12" s="8"/>
      <c r="H12" s="1"/>
      <c r="I12" s="8">
        <v>1.6</v>
      </c>
      <c r="J12" s="11">
        <v>907026.7838601399</v>
      </c>
      <c r="K12" s="4">
        <v>0</v>
      </c>
      <c r="L12" s="4">
        <v>907026.7838601399</v>
      </c>
      <c r="M12" s="4">
        <v>5668.917399125874</v>
      </c>
      <c r="N12" s="4"/>
      <c r="O12" s="4"/>
    </row>
    <row r="13" spans="1:15">
      <c r="A13" s="1" t="s">
        <v>15</v>
      </c>
      <c r="B13" s="1" t="s">
        <v>15</v>
      </c>
      <c r="C13" s="1" t="s">
        <v>28</v>
      </c>
      <c r="D13" s="1">
        <v>613</v>
      </c>
      <c r="E13" s="9" t="s">
        <v>17</v>
      </c>
      <c r="F13" s="8">
        <v>1958</v>
      </c>
      <c r="G13" s="18">
        <v>945</v>
      </c>
      <c r="H13" s="1">
        <f t="shared" si="0"/>
        <v>614.25</v>
      </c>
      <c r="I13" s="8">
        <v>1.7</v>
      </c>
      <c r="J13" s="11">
        <v>4309709.3187403847</v>
      </c>
      <c r="K13" s="4">
        <v>0</v>
      </c>
      <c r="L13" s="4">
        <v>4309709.3187403847</v>
      </c>
      <c r="M13" s="4">
        <v>6113.0628634615387</v>
      </c>
      <c r="N13" s="4">
        <v>943195</v>
      </c>
      <c r="O13" s="4">
        <f t="shared" si="1"/>
        <v>276412.5</v>
      </c>
    </row>
    <row r="14" spans="1:15">
      <c r="A14" s="1" t="s">
        <v>15</v>
      </c>
      <c r="B14" s="1" t="s">
        <v>15</v>
      </c>
      <c r="C14" s="1" t="s">
        <v>29</v>
      </c>
      <c r="D14" s="1">
        <v>613</v>
      </c>
      <c r="E14" s="9" t="s">
        <v>17</v>
      </c>
      <c r="F14" s="8"/>
      <c r="G14" s="8"/>
      <c r="H14" s="1"/>
      <c r="I14" s="8">
        <v>1</v>
      </c>
      <c r="J14" s="11">
        <v>0</v>
      </c>
      <c r="K14" s="4">
        <v>0</v>
      </c>
      <c r="L14" s="4">
        <v>0</v>
      </c>
      <c r="M14" s="4">
        <v>0</v>
      </c>
      <c r="N14" s="4"/>
      <c r="O14" s="4"/>
    </row>
    <row r="15" spans="1:15">
      <c r="A15" s="1" t="s">
        <v>15</v>
      </c>
      <c r="B15" s="1" t="s">
        <v>15</v>
      </c>
      <c r="C15" s="1" t="s">
        <v>30</v>
      </c>
      <c r="D15" s="1">
        <v>613</v>
      </c>
      <c r="E15" s="9" t="s">
        <v>17</v>
      </c>
      <c r="F15" s="8">
        <v>1958</v>
      </c>
      <c r="G15" s="18">
        <v>2986</v>
      </c>
      <c r="H15" s="1">
        <f t="shared" si="0"/>
        <v>1940.9</v>
      </c>
      <c r="I15" s="8">
        <v>1.4</v>
      </c>
      <c r="J15" s="11">
        <v>6382212.055804546</v>
      </c>
      <c r="K15" s="4">
        <v>0</v>
      </c>
      <c r="L15" s="4">
        <v>6382212.055804546</v>
      </c>
      <c r="M15" s="4">
        <v>3107.2113222027974</v>
      </c>
      <c r="N15" s="4">
        <v>4926454</v>
      </c>
      <c r="O15" s="4">
        <f t="shared" si="1"/>
        <v>873405</v>
      </c>
    </row>
    <row r="16" spans="1:15">
      <c r="A16" s="1" t="s">
        <v>15</v>
      </c>
      <c r="B16" s="1" t="s">
        <v>15</v>
      </c>
      <c r="C16" s="1" t="s">
        <v>31</v>
      </c>
      <c r="D16" s="1">
        <v>613</v>
      </c>
      <c r="E16" s="9" t="s">
        <v>17</v>
      </c>
      <c r="F16" s="8">
        <v>1990</v>
      </c>
      <c r="G16" s="8"/>
      <c r="H16" s="1"/>
      <c r="I16" s="8">
        <v>1.8</v>
      </c>
      <c r="J16" s="11">
        <v>4914308.5215646857</v>
      </c>
      <c r="K16" s="4">
        <v>0</v>
      </c>
      <c r="L16" s="4">
        <v>4914308.5215646857</v>
      </c>
      <c r="M16" s="4">
        <v>5993.0591726398607</v>
      </c>
      <c r="N16" s="4"/>
      <c r="O16" s="4"/>
    </row>
    <row r="17" spans="1:15">
      <c r="A17" s="1" t="s">
        <v>15</v>
      </c>
      <c r="B17" s="1" t="s">
        <v>15</v>
      </c>
      <c r="C17" s="1" t="s">
        <v>32</v>
      </c>
      <c r="D17" s="1">
        <v>613</v>
      </c>
      <c r="E17" s="9" t="s">
        <v>17</v>
      </c>
      <c r="F17" s="8">
        <v>1976</v>
      </c>
      <c r="G17" s="18">
        <v>5116</v>
      </c>
      <c r="H17" s="1">
        <f t="shared" si="0"/>
        <v>3325.4</v>
      </c>
      <c r="I17" s="8">
        <v>1.7</v>
      </c>
      <c r="J17" s="11">
        <v>16616734.822884616</v>
      </c>
      <c r="K17" s="4">
        <v>0</v>
      </c>
      <c r="L17" s="4">
        <v>16616734.822884616</v>
      </c>
      <c r="M17" s="4">
        <v>5785.7711778846151</v>
      </c>
      <c r="N17" s="4">
        <v>3339118</v>
      </c>
      <c r="O17" s="4">
        <f t="shared" si="1"/>
        <v>1496430</v>
      </c>
    </row>
    <row r="18" spans="1:15">
      <c r="A18" s="1" t="s">
        <v>15</v>
      </c>
      <c r="B18" s="1" t="s">
        <v>15</v>
      </c>
      <c r="C18" s="1" t="s">
        <v>33</v>
      </c>
      <c r="D18" s="1">
        <v>613</v>
      </c>
      <c r="E18" s="9" t="s">
        <v>17</v>
      </c>
      <c r="F18" s="8">
        <v>1997</v>
      </c>
      <c r="G18" s="8"/>
      <c r="H18" s="1"/>
      <c r="I18" s="8">
        <v>1.8</v>
      </c>
      <c r="J18" s="11">
        <v>10878694.69783951</v>
      </c>
      <c r="K18" s="4">
        <v>0</v>
      </c>
      <c r="L18" s="4">
        <v>10878694.69783951</v>
      </c>
      <c r="M18" s="4">
        <v>6920.2892479895099</v>
      </c>
      <c r="N18" s="4"/>
      <c r="O18" s="4"/>
    </row>
    <row r="19" spans="1:15">
      <c r="A19" s="1" t="s">
        <v>15</v>
      </c>
      <c r="B19" s="1" t="s">
        <v>15</v>
      </c>
      <c r="C19" s="1" t="s">
        <v>34</v>
      </c>
      <c r="D19" s="1">
        <v>613</v>
      </c>
      <c r="E19" s="9" t="s">
        <v>17</v>
      </c>
      <c r="F19" s="8">
        <v>1990</v>
      </c>
      <c r="G19" s="8"/>
      <c r="H19" s="1"/>
      <c r="I19" s="8">
        <v>1.7</v>
      </c>
      <c r="J19" s="11">
        <v>2386029.1213006992</v>
      </c>
      <c r="K19" s="4">
        <v>0</v>
      </c>
      <c r="L19" s="4">
        <v>2386029.1213006992</v>
      </c>
      <c r="M19" s="4">
        <v>5523.2155585664332</v>
      </c>
      <c r="N19" s="4"/>
      <c r="O19" s="4"/>
    </row>
    <row r="20" spans="1:15">
      <c r="A20" s="1" t="s">
        <v>15</v>
      </c>
      <c r="B20" s="1" t="s">
        <v>15</v>
      </c>
      <c r="C20" s="1" t="s">
        <v>35</v>
      </c>
      <c r="D20" s="1">
        <v>613</v>
      </c>
      <c r="E20" s="9" t="s">
        <v>17</v>
      </c>
      <c r="F20" s="8">
        <v>1973</v>
      </c>
      <c r="G20" s="18">
        <v>4697</v>
      </c>
      <c r="H20" s="1">
        <f t="shared" si="0"/>
        <v>3053.05</v>
      </c>
      <c r="I20" s="8">
        <v>1.6</v>
      </c>
      <c r="J20" s="11">
        <v>26514633.67309615</v>
      </c>
      <c r="K20" s="4">
        <v>0</v>
      </c>
      <c r="L20" s="4">
        <v>26514633.67309615</v>
      </c>
      <c r="M20" s="4">
        <v>5645.0146206293703</v>
      </c>
      <c r="N20" s="4">
        <v>3343929</v>
      </c>
      <c r="O20" s="4">
        <f t="shared" si="1"/>
        <v>1373872.5</v>
      </c>
    </row>
    <row r="21" spans="1:15">
      <c r="A21" s="1" t="s">
        <v>15</v>
      </c>
      <c r="B21" s="1" t="s">
        <v>15</v>
      </c>
      <c r="C21" s="1" t="s">
        <v>36</v>
      </c>
      <c r="D21" s="1">
        <v>613</v>
      </c>
      <c r="E21" s="9" t="s">
        <v>17</v>
      </c>
      <c r="F21" s="8">
        <v>1953</v>
      </c>
      <c r="G21" s="18">
        <v>1588</v>
      </c>
      <c r="H21" s="1">
        <f t="shared" si="0"/>
        <v>1032.2</v>
      </c>
      <c r="I21" s="8">
        <v>2</v>
      </c>
      <c r="J21" s="11">
        <v>12941295.626643006</v>
      </c>
      <c r="K21" s="4">
        <v>0</v>
      </c>
      <c r="L21" s="4">
        <v>12941295.626643006</v>
      </c>
      <c r="M21" s="4">
        <v>8149.4304953671317</v>
      </c>
      <c r="N21" s="4">
        <v>999384</v>
      </c>
      <c r="O21" s="4">
        <f t="shared" si="1"/>
        <v>464490</v>
      </c>
    </row>
    <row r="22" spans="1:15">
      <c r="A22" s="1" t="s">
        <v>15</v>
      </c>
      <c r="B22" s="1" t="s">
        <v>15</v>
      </c>
      <c r="C22" s="1" t="s">
        <v>37</v>
      </c>
      <c r="D22" s="1">
        <v>613</v>
      </c>
      <c r="E22" s="9" t="s">
        <v>17</v>
      </c>
      <c r="F22" s="8">
        <v>1990</v>
      </c>
      <c r="G22" s="8"/>
      <c r="H22" s="1"/>
      <c r="I22" s="8">
        <v>1.9</v>
      </c>
      <c r="J22" s="11">
        <v>3461047.9752394231</v>
      </c>
      <c r="K22" s="4">
        <v>0</v>
      </c>
      <c r="L22" s="4">
        <v>3461047.9752394231</v>
      </c>
      <c r="M22" s="4">
        <v>7507.6962586538466</v>
      </c>
      <c r="N22" s="4"/>
      <c r="O22" s="4"/>
    </row>
    <row r="23" spans="1:15">
      <c r="A23" s="1" t="s">
        <v>15</v>
      </c>
      <c r="B23" s="1" t="s">
        <v>15</v>
      </c>
      <c r="C23" s="1" t="s">
        <v>38</v>
      </c>
      <c r="D23" s="1">
        <v>613</v>
      </c>
      <c r="E23" s="9" t="s">
        <v>17</v>
      </c>
      <c r="F23" s="8">
        <v>1963</v>
      </c>
      <c r="G23" s="18">
        <v>1840</v>
      </c>
      <c r="H23" s="1">
        <f t="shared" si="0"/>
        <v>1196</v>
      </c>
      <c r="I23" s="8">
        <v>1.9</v>
      </c>
      <c r="J23" s="11">
        <v>5986163.0836713286</v>
      </c>
      <c r="K23" s="4">
        <v>1920543.2517482515</v>
      </c>
      <c r="L23" s="4">
        <v>7906706.3354195803</v>
      </c>
      <c r="M23" s="4">
        <v>8322.8487741258741</v>
      </c>
      <c r="N23" s="4">
        <v>770983</v>
      </c>
      <c r="O23" s="4">
        <f t="shared" si="1"/>
        <v>538200</v>
      </c>
    </row>
    <row r="24" spans="1:15">
      <c r="A24" s="1" t="s">
        <v>15</v>
      </c>
      <c r="B24" s="1" t="s">
        <v>15</v>
      </c>
      <c r="C24" s="1" t="s">
        <v>39</v>
      </c>
      <c r="D24" s="1">
        <v>613</v>
      </c>
      <c r="E24" s="9" t="s">
        <v>17</v>
      </c>
      <c r="F24" s="8">
        <v>1977</v>
      </c>
      <c r="G24" s="8"/>
      <c r="H24" s="1"/>
      <c r="I24" s="8">
        <v>1.8</v>
      </c>
      <c r="J24" s="11">
        <v>2916475.2121125003</v>
      </c>
      <c r="K24" s="4">
        <v>0</v>
      </c>
      <c r="L24" s="4">
        <v>2916475.2121125003</v>
      </c>
      <c r="M24" s="4">
        <v>6798.310517744756</v>
      </c>
      <c r="N24" s="4"/>
      <c r="O24" s="4"/>
    </row>
    <row r="25" spans="1:15">
      <c r="A25" s="1" t="s">
        <v>15</v>
      </c>
      <c r="B25" s="1" t="s">
        <v>15</v>
      </c>
      <c r="C25" s="1" t="s">
        <v>40</v>
      </c>
      <c r="D25" s="1">
        <v>613</v>
      </c>
      <c r="E25" s="9" t="s">
        <v>17</v>
      </c>
      <c r="F25" s="8">
        <v>1984</v>
      </c>
      <c r="G25" s="18">
        <v>4329</v>
      </c>
      <c r="H25" s="1">
        <f t="shared" si="0"/>
        <v>2813.85</v>
      </c>
      <c r="I25" s="8">
        <v>1.9</v>
      </c>
      <c r="J25" s="11">
        <v>31870064.207002886</v>
      </c>
      <c r="K25" s="4">
        <v>0</v>
      </c>
      <c r="L25" s="4">
        <v>31870064.207002886</v>
      </c>
      <c r="M25" s="4">
        <v>7448.0168747377629</v>
      </c>
      <c r="N25" s="4">
        <v>3119469</v>
      </c>
      <c r="O25" s="4">
        <f t="shared" si="1"/>
        <v>1266232.5</v>
      </c>
    </row>
    <row r="26" spans="1:15">
      <c r="A26" s="1" t="s">
        <v>15</v>
      </c>
      <c r="B26" s="1" t="s">
        <v>15</v>
      </c>
      <c r="C26" s="1" t="s">
        <v>41</v>
      </c>
      <c r="D26" s="1">
        <v>613</v>
      </c>
      <c r="E26" s="9" t="s">
        <v>17</v>
      </c>
      <c r="F26" s="8">
        <v>2017</v>
      </c>
      <c r="G26" s="8"/>
      <c r="H26" s="1"/>
      <c r="I26" s="8">
        <v>1</v>
      </c>
      <c r="J26" s="11">
        <v>0</v>
      </c>
      <c r="K26" s="4">
        <v>0</v>
      </c>
      <c r="L26" s="4">
        <v>0</v>
      </c>
      <c r="M26" s="4">
        <v>0</v>
      </c>
      <c r="N26" s="4"/>
      <c r="O26" s="4"/>
    </row>
    <row r="27" spans="1:15">
      <c r="A27" s="1" t="s">
        <v>15</v>
      </c>
      <c r="B27" s="1" t="s">
        <v>15</v>
      </c>
      <c r="C27" s="1" t="s">
        <v>42</v>
      </c>
      <c r="D27" s="1">
        <v>613</v>
      </c>
      <c r="E27" s="9" t="s">
        <v>17</v>
      </c>
      <c r="F27" s="8"/>
      <c r="G27" s="8"/>
      <c r="H27" s="1"/>
      <c r="I27" s="8"/>
      <c r="J27" s="11">
        <v>0</v>
      </c>
      <c r="K27" s="4">
        <v>0</v>
      </c>
      <c r="L27" s="4">
        <v>0</v>
      </c>
      <c r="M27" s="4">
        <v>0</v>
      </c>
      <c r="N27" s="4"/>
      <c r="O27" s="4"/>
    </row>
    <row r="28" spans="1:15">
      <c r="A28" s="1" t="s">
        <v>15</v>
      </c>
      <c r="B28" s="1" t="s">
        <v>15</v>
      </c>
      <c r="C28" s="1" t="s">
        <v>43</v>
      </c>
      <c r="D28" s="1">
        <v>613</v>
      </c>
      <c r="E28" s="9" t="s">
        <v>17</v>
      </c>
      <c r="F28" s="8">
        <v>1972</v>
      </c>
      <c r="G28" s="18">
        <v>5420</v>
      </c>
      <c r="H28" s="1">
        <f t="shared" si="0"/>
        <v>3523</v>
      </c>
      <c r="I28" s="8">
        <v>1.7</v>
      </c>
      <c r="J28" s="11">
        <v>29371137.880174823</v>
      </c>
      <c r="K28" s="4">
        <v>0</v>
      </c>
      <c r="L28" s="4">
        <v>29371137.880174823</v>
      </c>
      <c r="M28" s="4">
        <v>6385.0299739510483</v>
      </c>
      <c r="N28" s="4">
        <v>3532690</v>
      </c>
      <c r="O28" s="4">
        <f t="shared" si="1"/>
        <v>1585350</v>
      </c>
    </row>
    <row r="29" spans="1:15">
      <c r="A29" s="6" t="s">
        <v>15</v>
      </c>
      <c r="B29" s="6" t="s">
        <v>15</v>
      </c>
      <c r="C29" s="6" t="s">
        <v>44</v>
      </c>
      <c r="D29" s="6">
        <v>613</v>
      </c>
      <c r="E29" s="10" t="s">
        <v>17</v>
      </c>
      <c r="F29" s="8">
        <v>1976</v>
      </c>
      <c r="G29" s="18">
        <v>4558</v>
      </c>
      <c r="H29" s="1">
        <f t="shared" si="0"/>
        <v>2962.7000000000003</v>
      </c>
      <c r="I29" s="8">
        <v>2.1</v>
      </c>
      <c r="J29" s="12">
        <v>25457958.008939158</v>
      </c>
      <c r="K29" s="7">
        <v>17706224.096832976</v>
      </c>
      <c r="L29" s="7">
        <v>43164182.105772138</v>
      </c>
      <c r="M29" s="7">
        <v>9469.9829104370638</v>
      </c>
      <c r="N29" s="7">
        <v>3549436</v>
      </c>
      <c r="O29" s="4">
        <f t="shared" si="1"/>
        <v>1333215.0000000002</v>
      </c>
    </row>
    <row r="30" spans="1:15">
      <c r="A30" s="1" t="s">
        <v>15</v>
      </c>
      <c r="B30" s="1" t="s">
        <v>15</v>
      </c>
      <c r="C30" s="1" t="s">
        <v>45</v>
      </c>
      <c r="D30" s="1">
        <v>613</v>
      </c>
      <c r="E30" s="9" t="s">
        <v>17</v>
      </c>
      <c r="F30" s="8">
        <v>1968</v>
      </c>
      <c r="G30" s="18">
        <v>3922</v>
      </c>
      <c r="H30" s="1">
        <f t="shared" si="0"/>
        <v>2549.3000000000002</v>
      </c>
      <c r="I30" s="8">
        <v>1.6</v>
      </c>
      <c r="J30" s="11">
        <v>14697304.670328671</v>
      </c>
      <c r="K30" s="4">
        <v>0</v>
      </c>
      <c r="L30" s="4">
        <v>14697304.670328671</v>
      </c>
      <c r="M30" s="4">
        <v>4722.7842770979023</v>
      </c>
      <c r="N30" s="4">
        <v>2925677</v>
      </c>
      <c r="O30" s="4">
        <f t="shared" si="1"/>
        <v>1147185</v>
      </c>
    </row>
    <row r="31" spans="1:15">
      <c r="A31" s="1" t="s">
        <v>15</v>
      </c>
      <c r="B31" s="1" t="s">
        <v>15</v>
      </c>
      <c r="C31" s="1" t="s">
        <v>46</v>
      </c>
      <c r="D31" s="1">
        <v>613</v>
      </c>
      <c r="E31" s="9" t="s">
        <v>17</v>
      </c>
      <c r="F31" s="8">
        <v>2000</v>
      </c>
      <c r="G31" s="18">
        <v>5676</v>
      </c>
      <c r="H31" s="1">
        <f t="shared" si="0"/>
        <v>3689.4</v>
      </c>
      <c r="I31" s="8">
        <v>1.6</v>
      </c>
      <c r="J31" s="11">
        <v>32033421.375565384</v>
      </c>
      <c r="K31" s="4">
        <v>0</v>
      </c>
      <c r="L31" s="4">
        <v>32033421.375565384</v>
      </c>
      <c r="M31" s="4">
        <v>5643.6612712412589</v>
      </c>
      <c r="N31" s="4">
        <v>4027585</v>
      </c>
      <c r="O31" s="4">
        <f t="shared" si="1"/>
        <v>1660230</v>
      </c>
    </row>
    <row r="32" spans="1:15">
      <c r="A32" s="1" t="s">
        <v>15</v>
      </c>
      <c r="B32" s="1" t="s">
        <v>15</v>
      </c>
      <c r="C32" s="1" t="s">
        <v>47</v>
      </c>
      <c r="D32" s="1">
        <v>613</v>
      </c>
      <c r="E32" s="9" t="s">
        <v>17</v>
      </c>
      <c r="F32" s="8">
        <v>1978</v>
      </c>
      <c r="G32" s="18">
        <v>2324</v>
      </c>
      <c r="H32" s="1">
        <f t="shared" si="0"/>
        <v>1510.6000000000001</v>
      </c>
      <c r="I32" s="8">
        <v>1.6</v>
      </c>
      <c r="J32" s="11">
        <v>10405689.594304895</v>
      </c>
      <c r="K32" s="4">
        <v>0</v>
      </c>
      <c r="L32" s="4">
        <v>10405689.594304895</v>
      </c>
      <c r="M32" s="4">
        <v>4477.49121958042</v>
      </c>
      <c r="N32" s="4">
        <v>4937695</v>
      </c>
      <c r="O32" s="4">
        <f t="shared" si="1"/>
        <v>679770.00000000012</v>
      </c>
    </row>
    <row r="33" spans="1:15">
      <c r="A33" s="1" t="s">
        <v>15</v>
      </c>
      <c r="B33" s="1" t="s">
        <v>15</v>
      </c>
      <c r="C33" s="1" t="s">
        <v>48</v>
      </c>
      <c r="D33" s="1">
        <v>613</v>
      </c>
      <c r="E33" s="9" t="s">
        <v>17</v>
      </c>
      <c r="F33" s="8">
        <v>1991</v>
      </c>
      <c r="G33" s="18">
        <v>4095</v>
      </c>
      <c r="H33" s="1">
        <f t="shared" si="0"/>
        <v>2661.75</v>
      </c>
      <c r="I33" s="8">
        <v>1.9</v>
      </c>
      <c r="J33" s="11">
        <v>17301743.200015824</v>
      </c>
      <c r="K33" s="4">
        <v>0</v>
      </c>
      <c r="L33" s="4">
        <v>17301743.200015824</v>
      </c>
      <c r="M33" s="4">
        <v>7448.0168747377629</v>
      </c>
      <c r="N33" s="4">
        <v>3622422</v>
      </c>
      <c r="O33" s="4">
        <f t="shared" si="1"/>
        <v>1197787.5</v>
      </c>
    </row>
    <row r="34" spans="1:15">
      <c r="A34" s="1" t="s">
        <v>15</v>
      </c>
      <c r="B34" s="1" t="s">
        <v>15</v>
      </c>
      <c r="C34" s="1" t="s">
        <v>49</v>
      </c>
      <c r="D34" s="1">
        <v>613</v>
      </c>
      <c r="E34" s="9" t="s">
        <v>17</v>
      </c>
      <c r="F34" s="8">
        <v>1998</v>
      </c>
      <c r="G34" s="8"/>
      <c r="H34" s="1"/>
      <c r="I34" s="8">
        <v>1.9</v>
      </c>
      <c r="J34" s="11">
        <v>6789665.7694750885</v>
      </c>
      <c r="K34" s="4">
        <v>0</v>
      </c>
      <c r="L34" s="4">
        <v>6789665.7694750885</v>
      </c>
      <c r="M34" s="4">
        <v>8249.8976542832188</v>
      </c>
      <c r="N34" s="4"/>
      <c r="O34" s="4"/>
    </row>
    <row r="35" spans="1:15">
      <c r="A35" s="1" t="s">
        <v>15</v>
      </c>
      <c r="B35" s="1" t="s">
        <v>15</v>
      </c>
      <c r="C35" s="1" t="s">
        <v>50</v>
      </c>
      <c r="D35" s="1">
        <v>613</v>
      </c>
      <c r="E35" s="1" t="s">
        <v>17</v>
      </c>
      <c r="F35" s="14">
        <v>1971</v>
      </c>
      <c r="G35" s="14"/>
      <c r="H35" s="1"/>
      <c r="I35" s="14">
        <v>1.9</v>
      </c>
      <c r="J35" s="4">
        <v>744801.68747377617</v>
      </c>
      <c r="K35" s="4">
        <v>0</v>
      </c>
      <c r="L35" s="4">
        <v>744801.68747377617</v>
      </c>
      <c r="M35" s="4">
        <v>7448.016874737762</v>
      </c>
      <c r="N35" s="4"/>
      <c r="O35" s="4"/>
    </row>
    <row r="36" spans="1:15">
      <c r="A36" s="1" t="s">
        <v>15</v>
      </c>
      <c r="B36" s="1" t="s">
        <v>15</v>
      </c>
      <c r="C36" s="1" t="s">
        <v>51</v>
      </c>
      <c r="D36" s="1">
        <v>613</v>
      </c>
      <c r="E36" s="1" t="s">
        <v>17</v>
      </c>
      <c r="F36" s="1">
        <v>1975</v>
      </c>
      <c r="G36" s="1"/>
      <c r="H36" s="1"/>
      <c r="I36" s="1">
        <v>2</v>
      </c>
      <c r="J36" s="4">
        <v>4555531.6469102269</v>
      </c>
      <c r="K36" s="4">
        <v>0</v>
      </c>
      <c r="L36" s="4">
        <v>4555531.6469102269</v>
      </c>
      <c r="M36" s="4">
        <v>8149.4304953671326</v>
      </c>
      <c r="N36" s="4"/>
      <c r="O36" s="4"/>
    </row>
    <row r="37" spans="1:15">
      <c r="A37" s="1" t="s">
        <v>15</v>
      </c>
      <c r="B37" s="1" t="s">
        <v>15</v>
      </c>
      <c r="C37" s="1" t="s">
        <v>52</v>
      </c>
      <c r="D37" s="1">
        <v>613</v>
      </c>
      <c r="E37" s="1" t="s">
        <v>17</v>
      </c>
      <c r="F37" s="1">
        <v>1966</v>
      </c>
      <c r="G37" s="18">
        <v>1093</v>
      </c>
      <c r="H37" s="1">
        <f t="shared" si="0"/>
        <v>710.45</v>
      </c>
      <c r="I37" s="1">
        <v>1.8</v>
      </c>
      <c r="J37" s="4">
        <v>4847215.0916425698</v>
      </c>
      <c r="K37" s="4">
        <v>0</v>
      </c>
      <c r="L37" s="4">
        <v>4847215.0916425698</v>
      </c>
      <c r="M37" s="4">
        <v>6437.2046369755244</v>
      </c>
      <c r="N37" s="4">
        <v>1214320</v>
      </c>
      <c r="O37" s="4">
        <f t="shared" si="1"/>
        <v>319702.5</v>
      </c>
    </row>
    <row r="38" spans="1:15">
      <c r="A38" s="1" t="s">
        <v>15</v>
      </c>
      <c r="B38" s="1" t="s">
        <v>15</v>
      </c>
      <c r="C38" s="1" t="s">
        <v>53</v>
      </c>
      <c r="D38" s="1">
        <v>613</v>
      </c>
      <c r="E38" s="1" t="s">
        <v>17</v>
      </c>
      <c r="F38" s="1">
        <v>2004</v>
      </c>
      <c r="G38" s="1"/>
      <c r="H38" s="1"/>
      <c r="I38" s="1">
        <v>1.9</v>
      </c>
      <c r="J38" s="4">
        <v>2532325.7374108387</v>
      </c>
      <c r="K38" s="4">
        <v>0</v>
      </c>
      <c r="L38" s="4">
        <v>2532325.7374108387</v>
      </c>
      <c r="M38" s="4">
        <v>7448.0168747377611</v>
      </c>
      <c r="N38" s="4"/>
      <c r="O38" s="4"/>
    </row>
    <row r="39" spans="1:15">
      <c r="A39" s="1" t="s">
        <v>15</v>
      </c>
      <c r="B39" s="1" t="s">
        <v>15</v>
      </c>
      <c r="C39" s="1" t="s">
        <v>54</v>
      </c>
      <c r="D39" s="1">
        <v>613</v>
      </c>
      <c r="E39" s="1" t="s">
        <v>17</v>
      </c>
      <c r="F39" s="1">
        <v>1976</v>
      </c>
      <c r="G39" s="18">
        <v>3420</v>
      </c>
      <c r="H39" s="1">
        <f t="shared" si="0"/>
        <v>2223</v>
      </c>
      <c r="I39" s="1">
        <v>1.9</v>
      </c>
      <c r="J39" s="4">
        <v>21682301.59748077</v>
      </c>
      <c r="K39" s="4">
        <v>1265218.8518076926</v>
      </c>
      <c r="L39" s="4">
        <v>22947520.449288461</v>
      </c>
      <c r="M39" s="4">
        <v>6709.8013009615388</v>
      </c>
      <c r="N39" s="4">
        <v>2155909</v>
      </c>
      <c r="O39" s="4">
        <f t="shared" si="1"/>
        <v>1000350</v>
      </c>
    </row>
    <row r="40" spans="1:15">
      <c r="A40" s="1" t="s">
        <v>15</v>
      </c>
      <c r="B40" s="1" t="s">
        <v>15</v>
      </c>
      <c r="C40" s="1" t="s">
        <v>55</v>
      </c>
      <c r="D40" s="1">
        <v>613</v>
      </c>
      <c r="E40" s="1" t="s">
        <v>17</v>
      </c>
      <c r="F40" s="1"/>
      <c r="G40" s="1"/>
      <c r="H40" s="1"/>
      <c r="I40" s="1"/>
      <c r="J40" s="4">
        <v>0</v>
      </c>
      <c r="K40" s="4">
        <v>0</v>
      </c>
      <c r="L40" s="4">
        <v>0</v>
      </c>
      <c r="M40" s="4">
        <v>0</v>
      </c>
      <c r="N40" s="4"/>
      <c r="O40" s="4"/>
    </row>
    <row r="41" spans="1:15">
      <c r="A41" s="1" t="s">
        <v>15</v>
      </c>
      <c r="B41" s="1" t="s">
        <v>15</v>
      </c>
      <c r="C41" s="1" t="s">
        <v>56</v>
      </c>
      <c r="D41" s="1">
        <v>613</v>
      </c>
      <c r="E41" s="1" t="s">
        <v>17</v>
      </c>
      <c r="F41" s="1">
        <v>1997</v>
      </c>
      <c r="G41" s="18">
        <v>4613</v>
      </c>
      <c r="H41" s="1">
        <f t="shared" si="0"/>
        <v>2998.4500000000003</v>
      </c>
      <c r="I41" s="1">
        <v>1.9</v>
      </c>
      <c r="J41" s="4">
        <v>21446376.597066525</v>
      </c>
      <c r="K41" s="4">
        <v>4682316.1410865393</v>
      </c>
      <c r="L41" s="4">
        <v>26128692.738153063</v>
      </c>
      <c r="M41" s="4">
        <v>6478.723713898602</v>
      </c>
      <c r="N41" s="4">
        <v>3756687</v>
      </c>
      <c r="O41" s="4">
        <f t="shared" si="1"/>
        <v>1349302.5000000002</v>
      </c>
    </row>
    <row r="42" spans="1:15">
      <c r="A42" s="1" t="s">
        <v>15</v>
      </c>
      <c r="B42" s="1" t="s">
        <v>15</v>
      </c>
      <c r="C42" s="1" t="s">
        <v>57</v>
      </c>
      <c r="D42" s="1">
        <v>613</v>
      </c>
      <c r="E42" s="1" t="s">
        <v>17</v>
      </c>
      <c r="F42" s="1"/>
      <c r="G42" s="1"/>
      <c r="H42" s="1"/>
      <c r="I42" s="1">
        <v>1.9</v>
      </c>
      <c r="J42" s="4">
        <v>5122532.4541066438</v>
      </c>
      <c r="K42" s="4">
        <v>0</v>
      </c>
      <c r="L42" s="4">
        <v>5122532.4541066438</v>
      </c>
      <c r="M42" s="4">
        <v>8831.9525070804211</v>
      </c>
      <c r="N42" s="4"/>
      <c r="O42" s="4"/>
    </row>
    <row r="43" spans="1:15">
      <c r="A43" s="1" t="s">
        <v>15</v>
      </c>
      <c r="B43" s="1" t="s">
        <v>15</v>
      </c>
      <c r="C43" s="1" t="s">
        <v>58</v>
      </c>
      <c r="D43" s="1">
        <v>613</v>
      </c>
      <c r="E43" s="1" t="s">
        <v>17</v>
      </c>
      <c r="F43" s="1">
        <v>2003</v>
      </c>
      <c r="G43" s="1"/>
      <c r="H43" s="1"/>
      <c r="I43" s="1">
        <v>1.9</v>
      </c>
      <c r="J43" s="4">
        <v>2688734.0917803319</v>
      </c>
      <c r="K43" s="4">
        <v>0</v>
      </c>
      <c r="L43" s="4">
        <v>2688734.0917803319</v>
      </c>
      <c r="M43" s="4">
        <v>7448.0168747377611</v>
      </c>
      <c r="N43" s="4"/>
      <c r="O43" s="4"/>
    </row>
    <row r="44" spans="1:15">
      <c r="A44" s="1" t="s">
        <v>15</v>
      </c>
      <c r="B44" s="1" t="s">
        <v>15</v>
      </c>
      <c r="C44" s="1" t="s">
        <v>59</v>
      </c>
      <c r="D44" s="1">
        <v>613</v>
      </c>
      <c r="E44" s="1" t="s">
        <v>17</v>
      </c>
      <c r="F44" s="1">
        <v>1998</v>
      </c>
      <c r="G44" s="18">
        <v>3034</v>
      </c>
      <c r="H44" s="1">
        <f t="shared" si="0"/>
        <v>1972.1000000000001</v>
      </c>
      <c r="I44" s="1">
        <v>1.5</v>
      </c>
      <c r="J44" s="4">
        <v>13898305.751858655</v>
      </c>
      <c r="K44" s="4">
        <v>0</v>
      </c>
      <c r="L44" s="4">
        <v>13898305.751858655</v>
      </c>
      <c r="M44" s="4">
        <v>5199.5158069055951</v>
      </c>
      <c r="N44" s="4">
        <v>3581732</v>
      </c>
      <c r="O44" s="4">
        <f t="shared" si="1"/>
        <v>887445.00000000012</v>
      </c>
    </row>
    <row r="45" spans="1:15">
      <c r="A45" s="1" t="s">
        <v>15</v>
      </c>
      <c r="B45" s="1" t="s">
        <v>15</v>
      </c>
      <c r="C45" s="1" t="s">
        <v>60</v>
      </c>
      <c r="D45" s="1">
        <v>613</v>
      </c>
      <c r="E45" s="1" t="s">
        <v>17</v>
      </c>
      <c r="F45" s="1">
        <v>2019</v>
      </c>
      <c r="G45" s="1"/>
      <c r="H45" s="1"/>
      <c r="I45" s="1">
        <v>1</v>
      </c>
      <c r="J45" s="4">
        <v>0</v>
      </c>
      <c r="K45" s="4">
        <v>0</v>
      </c>
      <c r="L45" s="4">
        <v>0</v>
      </c>
      <c r="M45" s="4">
        <v>0</v>
      </c>
      <c r="N45" s="4"/>
      <c r="O45" s="4"/>
    </row>
    <row r="46" spans="1:15">
      <c r="A46" s="1" t="s">
        <v>15</v>
      </c>
      <c r="B46" s="1" t="s">
        <v>15</v>
      </c>
      <c r="C46" s="1" t="s">
        <v>61</v>
      </c>
      <c r="D46" s="1">
        <v>613</v>
      </c>
      <c r="E46" s="1" t="s">
        <v>17</v>
      </c>
      <c r="F46" s="1">
        <v>2016</v>
      </c>
      <c r="G46" s="18">
        <v>8670</v>
      </c>
      <c r="H46" s="1">
        <f t="shared" si="0"/>
        <v>5635.5</v>
      </c>
      <c r="I46" s="1">
        <v>1</v>
      </c>
      <c r="J46" s="4">
        <v>0</v>
      </c>
      <c r="K46" s="4">
        <v>0</v>
      </c>
      <c r="L46" s="4">
        <v>0</v>
      </c>
      <c r="M46" s="4">
        <v>0</v>
      </c>
      <c r="N46" s="4">
        <v>5768904</v>
      </c>
      <c r="O46" s="4">
        <f t="shared" si="1"/>
        <v>2535975</v>
      </c>
    </row>
    <row r="47" spans="1:15">
      <c r="A47" s="1" t="s">
        <v>15</v>
      </c>
      <c r="B47" s="1" t="s">
        <v>15</v>
      </c>
      <c r="C47" s="1" t="s">
        <v>62</v>
      </c>
      <c r="D47" s="1">
        <v>613</v>
      </c>
      <c r="E47" s="1" t="s">
        <v>17</v>
      </c>
      <c r="F47" s="1">
        <v>1993</v>
      </c>
      <c r="G47" s="18">
        <v>3250</v>
      </c>
      <c r="H47" s="1">
        <f t="shared" si="0"/>
        <v>2112.5</v>
      </c>
      <c r="I47" s="1">
        <v>1.8</v>
      </c>
      <c r="J47" s="4">
        <v>21066383.568465915</v>
      </c>
      <c r="K47" s="4">
        <v>0</v>
      </c>
      <c r="L47" s="4">
        <v>21066383.568465915</v>
      </c>
      <c r="M47" s="4">
        <v>6481.9641749125894</v>
      </c>
      <c r="N47" s="4">
        <v>2998126</v>
      </c>
      <c r="O47" s="4">
        <f t="shared" si="1"/>
        <v>950625</v>
      </c>
    </row>
    <row r="48" spans="1:15">
      <c r="A48" s="1" t="s">
        <v>15</v>
      </c>
      <c r="B48" s="1" t="s">
        <v>15</v>
      </c>
      <c r="C48" s="1" t="s">
        <v>63</v>
      </c>
      <c r="D48" s="1">
        <v>613</v>
      </c>
      <c r="E48" s="1" t="s">
        <v>17</v>
      </c>
      <c r="F48" s="1">
        <v>1997</v>
      </c>
      <c r="G48" s="18">
        <v>5127</v>
      </c>
      <c r="H48" s="1">
        <f t="shared" si="0"/>
        <v>3332.55</v>
      </c>
      <c r="I48" s="1">
        <v>1.8</v>
      </c>
      <c r="J48" s="4">
        <v>27728966.824648686</v>
      </c>
      <c r="K48" s="4">
        <v>0</v>
      </c>
      <c r="L48" s="4">
        <v>27728966.824648686</v>
      </c>
      <c r="M48" s="4">
        <v>7448.0168747377611</v>
      </c>
      <c r="N48" s="4">
        <v>4388069</v>
      </c>
      <c r="O48" s="4">
        <f t="shared" si="1"/>
        <v>1499647.5</v>
      </c>
    </row>
    <row r="49" spans="1:15">
      <c r="A49" s="1" t="s">
        <v>15</v>
      </c>
      <c r="B49" s="1" t="s">
        <v>15</v>
      </c>
      <c r="C49" s="1" t="s">
        <v>64</v>
      </c>
      <c r="D49" s="1">
        <v>613</v>
      </c>
      <c r="E49" s="1" t="s">
        <v>17</v>
      </c>
      <c r="F49" s="1">
        <v>2004</v>
      </c>
      <c r="G49" s="1"/>
      <c r="H49" s="1"/>
      <c r="I49" s="1">
        <v>1.9</v>
      </c>
      <c r="J49" s="4">
        <v>10540805.547149999</v>
      </c>
      <c r="K49" s="4">
        <v>0</v>
      </c>
      <c r="L49" s="4">
        <v>10540805.547149999</v>
      </c>
      <c r="M49" s="4">
        <v>7507.6962586538457</v>
      </c>
      <c r="N49" s="4"/>
      <c r="O49" s="4"/>
    </row>
    <row r="50" spans="1:15">
      <c r="A50" s="1" t="s">
        <v>15</v>
      </c>
      <c r="B50" s="1" t="s">
        <v>15</v>
      </c>
      <c r="C50" s="1" t="s">
        <v>65</v>
      </c>
      <c r="D50" s="1">
        <v>613</v>
      </c>
      <c r="E50" s="1" t="s">
        <v>17</v>
      </c>
      <c r="F50" s="1">
        <v>1969</v>
      </c>
      <c r="G50" s="18">
        <v>2231</v>
      </c>
      <c r="H50" s="1">
        <f t="shared" si="0"/>
        <v>1450.15</v>
      </c>
      <c r="I50" s="1">
        <v>1.9</v>
      </c>
      <c r="J50" s="4">
        <v>8976952.4164724033</v>
      </c>
      <c r="K50" s="4">
        <v>0</v>
      </c>
      <c r="L50" s="4">
        <v>8976952.4164724033</v>
      </c>
      <c r="M50" s="4">
        <v>7507.6962586538457</v>
      </c>
      <c r="N50" s="4">
        <v>2917794</v>
      </c>
      <c r="O50" s="4">
        <f t="shared" si="1"/>
        <v>652567.5</v>
      </c>
    </row>
    <row r="51" spans="1:15">
      <c r="A51" s="1" t="s">
        <v>15</v>
      </c>
      <c r="B51" s="1" t="s">
        <v>15</v>
      </c>
      <c r="C51" s="1" t="s">
        <v>66</v>
      </c>
      <c r="D51" s="1">
        <v>613</v>
      </c>
      <c r="E51" s="1" t="s">
        <v>17</v>
      </c>
      <c r="F51" s="1">
        <v>2001</v>
      </c>
      <c r="G51" s="1"/>
      <c r="H51" s="1"/>
      <c r="I51" s="1">
        <v>1.9</v>
      </c>
      <c r="J51" s="4">
        <v>8538644.0721831322</v>
      </c>
      <c r="K51" s="4">
        <v>0</v>
      </c>
      <c r="L51" s="4">
        <v>8538644.0721831322</v>
      </c>
      <c r="M51" s="4">
        <v>8249.8976542832188</v>
      </c>
      <c r="N51" s="4"/>
      <c r="O51" s="4"/>
    </row>
    <row r="52" spans="1:15">
      <c r="A52" s="1" t="s">
        <v>15</v>
      </c>
      <c r="B52" s="1" t="s">
        <v>15</v>
      </c>
      <c r="C52" s="1" t="s">
        <v>67</v>
      </c>
      <c r="D52" s="1">
        <v>613</v>
      </c>
      <c r="E52" s="1" t="s">
        <v>17</v>
      </c>
      <c r="F52" s="1">
        <v>2009</v>
      </c>
      <c r="G52" s="18"/>
      <c r="H52" s="1"/>
      <c r="I52" s="1">
        <v>1.4</v>
      </c>
      <c r="J52" s="4">
        <v>6188436.2249335665</v>
      </c>
      <c r="K52" s="4">
        <v>0</v>
      </c>
      <c r="L52" s="4">
        <v>6188436.2249335665</v>
      </c>
      <c r="M52" s="4">
        <v>3109.7669472027974</v>
      </c>
      <c r="N52" s="4"/>
      <c r="O52" s="4"/>
    </row>
    <row r="53" spans="1:15">
      <c r="A53" s="1" t="s">
        <v>15</v>
      </c>
      <c r="B53" s="1" t="s">
        <v>15</v>
      </c>
      <c r="C53" s="1" t="s">
        <v>68</v>
      </c>
      <c r="D53" s="1">
        <v>613</v>
      </c>
      <c r="E53" s="1" t="s">
        <v>17</v>
      </c>
      <c r="F53" s="1"/>
      <c r="G53" s="1"/>
      <c r="H53" s="1"/>
      <c r="I53" s="1"/>
      <c r="J53" s="4">
        <v>0</v>
      </c>
      <c r="K53" s="4">
        <v>0</v>
      </c>
      <c r="L53" s="4">
        <v>0</v>
      </c>
      <c r="M53" s="4">
        <v>0</v>
      </c>
      <c r="N53" s="4"/>
      <c r="O53" s="4"/>
    </row>
    <row r="54" spans="1:15">
      <c r="A54" s="1" t="s">
        <v>15</v>
      </c>
      <c r="B54" s="1" t="s">
        <v>15</v>
      </c>
      <c r="C54" s="1" t="s">
        <v>69</v>
      </c>
      <c r="D54" s="1">
        <v>613</v>
      </c>
      <c r="E54" s="1" t="s">
        <v>17</v>
      </c>
      <c r="F54" s="1">
        <v>2011</v>
      </c>
      <c r="G54" s="18">
        <v>7737</v>
      </c>
      <c r="H54" s="1">
        <f t="shared" si="0"/>
        <v>5029.05</v>
      </c>
      <c r="I54" s="1">
        <v>1</v>
      </c>
      <c r="J54" s="4">
        <v>0</v>
      </c>
      <c r="K54" s="4">
        <v>0</v>
      </c>
      <c r="L54" s="4">
        <v>0</v>
      </c>
      <c r="M54" s="4">
        <v>0</v>
      </c>
      <c r="N54" s="4">
        <v>4446079</v>
      </c>
      <c r="O54" s="4">
        <f t="shared" si="1"/>
        <v>2263072.5</v>
      </c>
    </row>
    <row r="55" spans="1:15">
      <c r="A55" s="1" t="s">
        <v>15</v>
      </c>
      <c r="B55" s="1" t="s">
        <v>15</v>
      </c>
      <c r="C55" s="1" t="s">
        <v>70</v>
      </c>
      <c r="D55" s="1">
        <v>613</v>
      </c>
      <c r="E55" s="1" t="s">
        <v>17</v>
      </c>
      <c r="F55" s="1">
        <v>19.87</v>
      </c>
      <c r="G55" s="1"/>
      <c r="H55" s="1"/>
      <c r="I55" s="1">
        <v>1.9</v>
      </c>
      <c r="J55" s="4">
        <v>4271388.5868461533</v>
      </c>
      <c r="K55" s="4">
        <v>0</v>
      </c>
      <c r="L55" s="4">
        <v>4271388.5868461533</v>
      </c>
      <c r="M55" s="4">
        <v>8089.751111451048</v>
      </c>
      <c r="N55" s="4"/>
      <c r="O55" s="4"/>
    </row>
    <row r="56" spans="1:15">
      <c r="A56" s="1" t="s">
        <v>15</v>
      </c>
      <c r="B56" s="1" t="s">
        <v>15</v>
      </c>
      <c r="C56" s="1" t="s">
        <v>71</v>
      </c>
      <c r="D56" s="1">
        <v>613</v>
      </c>
      <c r="E56" s="1" t="s">
        <v>17</v>
      </c>
      <c r="F56" s="1">
        <v>1992</v>
      </c>
      <c r="G56" s="1"/>
      <c r="H56" s="1"/>
      <c r="I56" s="1">
        <v>1.9</v>
      </c>
      <c r="J56" s="4">
        <v>4096409.2811057684</v>
      </c>
      <c r="K56" s="4">
        <v>0</v>
      </c>
      <c r="L56" s="4">
        <v>4096409.2811057684</v>
      </c>
      <c r="M56" s="4">
        <v>7448.0168747377611</v>
      </c>
      <c r="N56" s="4"/>
      <c r="O56" s="4"/>
    </row>
    <row r="57" spans="1:15">
      <c r="A57" s="1" t="s">
        <v>15</v>
      </c>
      <c r="B57" s="1" t="s">
        <v>15</v>
      </c>
      <c r="C57" s="1" t="s">
        <v>72</v>
      </c>
      <c r="D57" s="1">
        <v>613</v>
      </c>
      <c r="E57" s="1" t="s">
        <v>17</v>
      </c>
      <c r="F57" s="1">
        <v>1970</v>
      </c>
      <c r="G57" s="18">
        <v>1350</v>
      </c>
      <c r="H57" s="1">
        <f t="shared" si="0"/>
        <v>877.5</v>
      </c>
      <c r="I57" s="1">
        <v>1.9</v>
      </c>
      <c r="J57" s="4">
        <v>6363016.6184615381</v>
      </c>
      <c r="K57" s="4">
        <v>0</v>
      </c>
      <c r="L57" s="4">
        <v>6363016.6184615381</v>
      </c>
      <c r="M57" s="4">
        <v>7953.7707730769225</v>
      </c>
      <c r="N57" s="4">
        <v>1289773</v>
      </c>
      <c r="O57" s="4">
        <f t="shared" si="1"/>
        <v>394875</v>
      </c>
    </row>
    <row r="58" spans="1:15" ht="15.75" thickBot="1">
      <c r="A58" s="1" t="s">
        <v>15</v>
      </c>
      <c r="B58" s="1" t="s">
        <v>15</v>
      </c>
      <c r="C58" s="1" t="s">
        <v>73</v>
      </c>
      <c r="D58" s="1">
        <v>613</v>
      </c>
      <c r="E58" s="1" t="s">
        <v>17</v>
      </c>
      <c r="F58" s="1">
        <v>1997</v>
      </c>
      <c r="G58" s="19">
        <v>5562</v>
      </c>
      <c r="H58" s="1">
        <f t="shared" si="0"/>
        <v>3615.3</v>
      </c>
      <c r="I58" s="1">
        <v>1.4</v>
      </c>
      <c r="J58" s="4">
        <v>19592613.211371504</v>
      </c>
      <c r="K58" s="4">
        <v>0</v>
      </c>
      <c r="L58" s="4">
        <v>19592613.211371504</v>
      </c>
      <c r="M58" s="4">
        <v>4648.3068117132871</v>
      </c>
      <c r="N58" s="4">
        <v>4354433</v>
      </c>
      <c r="O58" s="4">
        <f t="shared" si="1"/>
        <v>1626885</v>
      </c>
    </row>
    <row r="59" spans="1:15" ht="15.75" thickBot="1">
      <c r="A59" s="2" t="s">
        <v>15</v>
      </c>
      <c r="B59" s="2" t="s">
        <v>15</v>
      </c>
      <c r="C59" s="2" t="s">
        <v>74</v>
      </c>
      <c r="D59" s="2">
        <v>613</v>
      </c>
      <c r="E59" s="2" t="s">
        <v>17</v>
      </c>
      <c r="F59" s="2">
        <v>2002</v>
      </c>
      <c r="G59" s="2"/>
      <c r="H59" s="1"/>
      <c r="I59" s="2">
        <v>1.9</v>
      </c>
      <c r="J59" s="5">
        <v>10896894.747124564</v>
      </c>
      <c r="K59" s="5">
        <v>0</v>
      </c>
      <c r="L59" s="5">
        <v>10896894.747124564</v>
      </c>
      <c r="M59" s="5">
        <v>8089.7511114510498</v>
      </c>
      <c r="N59" s="5"/>
      <c r="O59" s="4"/>
    </row>
  </sheetData>
  <autoFilter ref="A1:O1" xr:uid="{AE33DC00-238C-47BE-A5D2-51C398609937}">
    <sortState xmlns:xlrd2="http://schemas.microsoft.com/office/spreadsheetml/2017/richdata2" ref="A2:O59">
      <sortCondition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E7D6-3092-4BA0-97F8-8D4A9B4ABDB8}">
  <dimension ref="A1:O34"/>
  <sheetViews>
    <sheetView tabSelected="1" zoomScale="90" zoomScaleNormal="90" workbookViewId="0">
      <pane xSplit="5" ySplit="1" topLeftCell="F16" activePane="bottomRight" state="frozen"/>
      <selection pane="bottomRight" activeCell="D35" sqref="D35"/>
      <selection pane="bottomLeft"/>
      <selection pane="topRight"/>
    </sheetView>
  </sheetViews>
  <sheetFormatPr defaultColWidth="11.42578125" defaultRowHeight="15"/>
  <cols>
    <col min="1" max="1" width="18.42578125" hidden="1" customWidth="1"/>
    <col min="2" max="2" width="0" hidden="1" customWidth="1"/>
    <col min="3" max="3" width="34.140625" customWidth="1"/>
    <col min="4" max="4" width="15.5703125" customWidth="1"/>
    <col min="5" max="5" width="11.42578125" customWidth="1"/>
    <col min="9" max="9" width="16.42578125" customWidth="1"/>
    <col min="12" max="12" width="13.42578125" customWidth="1"/>
    <col min="14" max="14" width="16.28515625" customWidth="1"/>
    <col min="15" max="15" width="16.5703125" customWidth="1"/>
  </cols>
  <sheetData>
    <row r="1" spans="1:15" ht="30.75" thickBot="1">
      <c r="A1" s="3" t="s">
        <v>0</v>
      </c>
      <c r="B1" s="3" t="s">
        <v>1</v>
      </c>
      <c r="C1" s="3" t="s">
        <v>2</v>
      </c>
      <c r="D1" s="3" t="s">
        <v>3</v>
      </c>
      <c r="E1" s="17" t="s">
        <v>4</v>
      </c>
      <c r="F1" s="3" t="s">
        <v>5</v>
      </c>
      <c r="G1" s="26" t="s">
        <v>6</v>
      </c>
      <c r="H1" s="26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1" t="s">
        <v>15</v>
      </c>
      <c r="B2" s="1" t="s">
        <v>15</v>
      </c>
      <c r="C2" s="1" t="s">
        <v>75</v>
      </c>
      <c r="D2" s="1">
        <v>612</v>
      </c>
      <c r="E2" s="15" t="s">
        <v>76</v>
      </c>
      <c r="F2" s="9"/>
      <c r="G2" s="18">
        <v>464.2</v>
      </c>
      <c r="H2" s="18">
        <f>G2*0.65</f>
        <v>301.73</v>
      </c>
      <c r="I2" s="23">
        <v>0.6</v>
      </c>
      <c r="J2" s="4">
        <v>369194.23135052447</v>
      </c>
      <c r="K2" s="4">
        <v>0</v>
      </c>
      <c r="L2" s="4">
        <v>369194.23135052447</v>
      </c>
      <c r="M2" s="4">
        <v>358.44100131118881</v>
      </c>
      <c r="N2" s="4">
        <v>2983918</v>
      </c>
      <c r="O2" s="27">
        <f>H2*450</f>
        <v>135778.5</v>
      </c>
    </row>
    <row r="3" spans="1:15">
      <c r="A3" s="1" t="s">
        <v>15</v>
      </c>
      <c r="B3" s="1" t="s">
        <v>15</v>
      </c>
      <c r="C3" s="1" t="s">
        <v>77</v>
      </c>
      <c r="D3" s="1">
        <v>612</v>
      </c>
      <c r="E3" s="15" t="s">
        <v>76</v>
      </c>
      <c r="F3" s="9"/>
      <c r="G3" s="18">
        <v>405</v>
      </c>
      <c r="H3" s="18">
        <f t="shared" ref="H3:H34" si="0">G3*0.65</f>
        <v>263.25</v>
      </c>
      <c r="I3" s="23">
        <v>1.1000000000000001</v>
      </c>
      <c r="J3" s="4">
        <v>1756959.9573157344</v>
      </c>
      <c r="K3" s="4">
        <v>0</v>
      </c>
      <c r="L3" s="4">
        <v>1756959.9573157344</v>
      </c>
      <c r="M3" s="4">
        <v>1885.1501687937064</v>
      </c>
      <c r="N3" s="4">
        <v>1123464</v>
      </c>
      <c r="O3" s="27">
        <f t="shared" ref="O3:O34" si="1">H3*450</f>
        <v>118462.5</v>
      </c>
    </row>
    <row r="4" spans="1:15">
      <c r="A4" s="1" t="s">
        <v>15</v>
      </c>
      <c r="B4" s="1" t="s">
        <v>15</v>
      </c>
      <c r="C4" s="1" t="s">
        <v>78</v>
      </c>
      <c r="D4" s="1">
        <v>612</v>
      </c>
      <c r="E4" s="15" t="s">
        <v>76</v>
      </c>
      <c r="F4" s="9"/>
      <c r="G4" s="18">
        <v>300</v>
      </c>
      <c r="H4" s="18">
        <f t="shared" si="0"/>
        <v>195</v>
      </c>
      <c r="I4" s="23">
        <v>0.7</v>
      </c>
      <c r="J4" s="4">
        <v>137883.59630769232</v>
      </c>
      <c r="K4" s="4">
        <v>0</v>
      </c>
      <c r="L4" s="4">
        <v>137883.59630769232</v>
      </c>
      <c r="M4" s="4">
        <v>181.42578461538463</v>
      </c>
      <c r="N4" s="4">
        <v>1671043</v>
      </c>
      <c r="O4" s="27">
        <f t="shared" si="1"/>
        <v>87750</v>
      </c>
    </row>
    <row r="5" spans="1:15">
      <c r="A5" s="1" t="s">
        <v>15</v>
      </c>
      <c r="B5" s="1" t="s">
        <v>15</v>
      </c>
      <c r="C5" s="1" t="s">
        <v>79</v>
      </c>
      <c r="D5" s="1">
        <v>612</v>
      </c>
      <c r="E5" s="15" t="s">
        <v>76</v>
      </c>
      <c r="F5" s="9"/>
      <c r="G5" s="18">
        <v>343</v>
      </c>
      <c r="H5" s="18">
        <f t="shared" si="0"/>
        <v>222.95000000000002</v>
      </c>
      <c r="I5" s="23">
        <v>1.2</v>
      </c>
      <c r="J5" s="4">
        <v>2335399.2150410837</v>
      </c>
      <c r="K5" s="4">
        <v>0</v>
      </c>
      <c r="L5" s="4">
        <v>2335399.2150410837</v>
      </c>
      <c r="M5" s="4">
        <v>3199.1770069055942</v>
      </c>
      <c r="N5" s="4">
        <v>1282873</v>
      </c>
      <c r="O5" s="27">
        <f t="shared" si="1"/>
        <v>100327.50000000001</v>
      </c>
    </row>
    <row r="6" spans="1:15">
      <c r="A6" s="1" t="s">
        <v>15</v>
      </c>
      <c r="B6" s="1" t="s">
        <v>15</v>
      </c>
      <c r="C6" s="1" t="s">
        <v>80</v>
      </c>
      <c r="D6" s="1">
        <v>612</v>
      </c>
      <c r="E6" s="15" t="s">
        <v>76</v>
      </c>
      <c r="F6" s="9"/>
      <c r="G6" s="18">
        <v>340</v>
      </c>
      <c r="H6" s="18">
        <f t="shared" si="0"/>
        <v>221</v>
      </c>
      <c r="I6" s="23">
        <v>0.9</v>
      </c>
      <c r="J6" s="4">
        <v>1094496.7443181816</v>
      </c>
      <c r="K6" s="4">
        <v>0</v>
      </c>
      <c r="L6" s="4">
        <v>1094496.7443181816</v>
      </c>
      <c r="M6" s="4">
        <v>1412.2538636363633</v>
      </c>
      <c r="N6" s="4">
        <v>1589625</v>
      </c>
      <c r="O6" s="27">
        <f t="shared" si="1"/>
        <v>99450</v>
      </c>
    </row>
    <row r="7" spans="1:15">
      <c r="A7" s="1" t="s">
        <v>15</v>
      </c>
      <c r="B7" s="1" t="s">
        <v>15</v>
      </c>
      <c r="C7" s="1" t="s">
        <v>27</v>
      </c>
      <c r="D7" s="1">
        <v>613</v>
      </c>
      <c r="E7" s="9" t="s">
        <v>17</v>
      </c>
      <c r="F7" s="21">
        <v>1958</v>
      </c>
      <c r="G7" s="18">
        <v>73.8</v>
      </c>
      <c r="H7" s="18">
        <f t="shared" si="0"/>
        <v>47.97</v>
      </c>
      <c r="I7" s="24">
        <v>1.6</v>
      </c>
      <c r="J7" s="11">
        <v>907026.7838601399</v>
      </c>
      <c r="K7" s="4">
        <v>0</v>
      </c>
      <c r="L7" s="4">
        <v>907026.7838601399</v>
      </c>
      <c r="M7" s="4">
        <v>5668.917399125874</v>
      </c>
      <c r="N7" s="4">
        <v>35976</v>
      </c>
      <c r="O7" s="27">
        <f t="shared" si="1"/>
        <v>21586.5</v>
      </c>
    </row>
    <row r="8" spans="1:15">
      <c r="A8" s="1" t="s">
        <v>15</v>
      </c>
      <c r="B8" s="1" t="s">
        <v>15</v>
      </c>
      <c r="C8" s="1" t="s">
        <v>81</v>
      </c>
      <c r="D8" s="1">
        <v>612</v>
      </c>
      <c r="E8" s="15" t="s">
        <v>76</v>
      </c>
      <c r="F8" s="9"/>
      <c r="G8" s="18">
        <v>342</v>
      </c>
      <c r="H8" s="18">
        <f t="shared" si="0"/>
        <v>222.3</v>
      </c>
      <c r="I8" s="23">
        <v>1.1000000000000001</v>
      </c>
      <c r="J8" s="4">
        <v>2153592.3359116437</v>
      </c>
      <c r="K8" s="4">
        <v>0</v>
      </c>
      <c r="L8" s="4">
        <v>2153592.3359116437</v>
      </c>
      <c r="M8" s="4">
        <v>2841.1508389335668</v>
      </c>
      <c r="N8" s="4">
        <v>767813</v>
      </c>
      <c r="O8" s="27">
        <f t="shared" si="1"/>
        <v>100035</v>
      </c>
    </row>
    <row r="9" spans="1:15">
      <c r="A9" s="1" t="s">
        <v>15</v>
      </c>
      <c r="B9" s="1" t="s">
        <v>15</v>
      </c>
      <c r="C9" s="1" t="s">
        <v>82</v>
      </c>
      <c r="D9" s="1">
        <v>612</v>
      </c>
      <c r="E9" s="15" t="s">
        <v>76</v>
      </c>
      <c r="F9" s="9"/>
      <c r="G9" s="18">
        <v>241</v>
      </c>
      <c r="H9" s="18">
        <f t="shared" si="0"/>
        <v>156.65</v>
      </c>
      <c r="I9" s="23">
        <v>2.1</v>
      </c>
      <c r="J9" s="4">
        <v>3094662.4285920626</v>
      </c>
      <c r="K9" s="4">
        <v>3094912.2935137763</v>
      </c>
      <c r="L9" s="4">
        <v>6189574.7221058384</v>
      </c>
      <c r="M9" s="4">
        <v>10635.008113583915</v>
      </c>
      <c r="N9" s="4">
        <v>1310922</v>
      </c>
      <c r="O9" s="27">
        <f t="shared" si="1"/>
        <v>70492.5</v>
      </c>
    </row>
    <row r="10" spans="1:15">
      <c r="A10" s="1" t="s">
        <v>15</v>
      </c>
      <c r="B10" s="1" t="s">
        <v>15</v>
      </c>
      <c r="C10" s="1" t="s">
        <v>83</v>
      </c>
      <c r="D10" s="1">
        <v>612</v>
      </c>
      <c r="E10" s="15" t="s">
        <v>76</v>
      </c>
      <c r="F10" s="9"/>
      <c r="G10" s="18">
        <v>241</v>
      </c>
      <c r="H10" s="18">
        <f t="shared" si="0"/>
        <v>156.65</v>
      </c>
      <c r="I10" s="23">
        <v>2.5</v>
      </c>
      <c r="J10" s="4">
        <v>3144258.7871543705</v>
      </c>
      <c r="K10" s="4">
        <v>3674637.151520805</v>
      </c>
      <c r="L10" s="4">
        <v>6818895.9386751754</v>
      </c>
      <c r="M10" s="4">
        <v>12308.4764236014</v>
      </c>
      <c r="N10" s="4">
        <v>748625</v>
      </c>
      <c r="O10" s="27">
        <f t="shared" si="1"/>
        <v>70492.5</v>
      </c>
    </row>
    <row r="11" spans="1:15">
      <c r="A11" s="1" t="s">
        <v>15</v>
      </c>
      <c r="B11" s="1" t="s">
        <v>15</v>
      </c>
      <c r="C11" s="1" t="s">
        <v>84</v>
      </c>
      <c r="D11" s="1">
        <v>612</v>
      </c>
      <c r="E11" s="15" t="s">
        <v>76</v>
      </c>
      <c r="F11" s="9"/>
      <c r="G11" s="18">
        <v>456</v>
      </c>
      <c r="H11" s="18">
        <f t="shared" si="0"/>
        <v>296.40000000000003</v>
      </c>
      <c r="I11" s="23">
        <v>0.9</v>
      </c>
      <c r="J11" s="4">
        <v>1429171.1145102272</v>
      </c>
      <c r="K11" s="4">
        <v>0</v>
      </c>
      <c r="L11" s="4">
        <v>1429171.1145102272</v>
      </c>
      <c r="M11" s="4">
        <v>1235.2386469405594</v>
      </c>
      <c r="N11" s="4">
        <v>865473</v>
      </c>
      <c r="O11" s="27">
        <f t="shared" si="1"/>
        <v>133380.00000000003</v>
      </c>
    </row>
    <row r="12" spans="1:15">
      <c r="A12" s="1" t="s">
        <v>15</v>
      </c>
      <c r="B12" s="1" t="s">
        <v>15</v>
      </c>
      <c r="C12" s="1" t="s">
        <v>85</v>
      </c>
      <c r="D12" s="1">
        <v>612</v>
      </c>
      <c r="E12" s="15" t="s">
        <v>76</v>
      </c>
      <c r="F12" s="9"/>
      <c r="G12" s="18">
        <v>237</v>
      </c>
      <c r="H12" s="18">
        <f t="shared" si="0"/>
        <v>154.05000000000001</v>
      </c>
      <c r="I12" s="23">
        <v>2</v>
      </c>
      <c r="J12" s="4">
        <v>2392828.1012849649</v>
      </c>
      <c r="K12" s="4">
        <v>1317075.9377384619</v>
      </c>
      <c r="L12" s="4">
        <v>3709904.0390234268</v>
      </c>
      <c r="M12" s="4">
        <v>5690.0368696678324</v>
      </c>
      <c r="N12" s="4">
        <v>1863219</v>
      </c>
      <c r="O12" s="27">
        <f t="shared" si="1"/>
        <v>69322.5</v>
      </c>
    </row>
    <row r="13" spans="1:15">
      <c r="A13" s="1" t="s">
        <v>15</v>
      </c>
      <c r="B13" s="1" t="s">
        <v>15</v>
      </c>
      <c r="C13" s="1" t="s">
        <v>86</v>
      </c>
      <c r="D13" s="1">
        <v>612</v>
      </c>
      <c r="E13" s="15" t="s">
        <v>76</v>
      </c>
      <c r="F13" s="9"/>
      <c r="G13" s="18">
        <v>136</v>
      </c>
      <c r="H13" s="18">
        <f t="shared" si="0"/>
        <v>88.4</v>
      </c>
      <c r="I13" s="23">
        <v>0.2</v>
      </c>
      <c r="J13" s="4">
        <v>0</v>
      </c>
      <c r="K13" s="4">
        <v>0</v>
      </c>
      <c r="L13" s="4">
        <v>0</v>
      </c>
      <c r="M13" s="4">
        <v>0</v>
      </c>
      <c r="N13" s="4">
        <v>729116</v>
      </c>
      <c r="O13" s="27">
        <f t="shared" si="1"/>
        <v>39780</v>
      </c>
    </row>
    <row r="14" spans="1:15">
      <c r="A14" s="1" t="s">
        <v>15</v>
      </c>
      <c r="B14" s="1" t="s">
        <v>15</v>
      </c>
      <c r="C14" s="1" t="s">
        <v>87</v>
      </c>
      <c r="D14" s="1">
        <v>612</v>
      </c>
      <c r="E14" s="15" t="s">
        <v>76</v>
      </c>
      <c r="F14" s="9"/>
      <c r="G14" s="18">
        <v>229</v>
      </c>
      <c r="H14" s="18">
        <f t="shared" si="0"/>
        <v>148.85</v>
      </c>
      <c r="I14" s="23">
        <v>2.4</v>
      </c>
      <c r="J14" s="4">
        <v>897054.54054903844</v>
      </c>
      <c r="K14" s="4">
        <v>5413634.8917090399</v>
      </c>
      <c r="L14" s="4">
        <v>6310689.4322580788</v>
      </c>
      <c r="M14" s="4">
        <v>10906.82584213287</v>
      </c>
      <c r="N14" s="4">
        <v>2223846</v>
      </c>
      <c r="O14" s="27">
        <f t="shared" si="1"/>
        <v>66982.5</v>
      </c>
    </row>
    <row r="15" spans="1:15">
      <c r="A15" s="1" t="s">
        <v>15</v>
      </c>
      <c r="B15" s="1" t="s">
        <v>15</v>
      </c>
      <c r="C15" s="1" t="s">
        <v>88</v>
      </c>
      <c r="D15" s="1">
        <v>612</v>
      </c>
      <c r="E15" s="15" t="s">
        <v>76</v>
      </c>
      <c r="F15" s="9"/>
      <c r="G15" s="18">
        <v>382</v>
      </c>
      <c r="H15" s="18">
        <f t="shared" si="0"/>
        <v>248.3</v>
      </c>
      <c r="I15" s="23">
        <v>1</v>
      </c>
      <c r="J15" s="4">
        <v>1136089.5471503497</v>
      </c>
      <c r="K15" s="4">
        <v>0</v>
      </c>
      <c r="L15" s="4">
        <v>1136089.5471503497</v>
      </c>
      <c r="M15" s="4">
        <v>1262.3217190559442</v>
      </c>
      <c r="N15" s="4">
        <v>1429536</v>
      </c>
      <c r="O15" s="27">
        <f t="shared" si="1"/>
        <v>111735</v>
      </c>
    </row>
    <row r="16" spans="1:15">
      <c r="A16" s="1" t="s">
        <v>15</v>
      </c>
      <c r="B16" s="1" t="s">
        <v>15</v>
      </c>
      <c r="C16" s="1" t="s">
        <v>89</v>
      </c>
      <c r="D16" s="1">
        <v>612</v>
      </c>
      <c r="E16" s="15" t="s">
        <v>76</v>
      </c>
      <c r="F16" s="9"/>
      <c r="G16" s="18">
        <v>405</v>
      </c>
      <c r="H16" s="18">
        <f t="shared" si="0"/>
        <v>263.25</v>
      </c>
      <c r="I16" s="23">
        <v>0.8</v>
      </c>
      <c r="J16" s="4">
        <v>1013456.008448811</v>
      </c>
      <c r="K16" s="4">
        <v>0</v>
      </c>
      <c r="L16" s="4">
        <v>1013456.008448811</v>
      </c>
      <c r="M16" s="4">
        <v>1065.6740362237761</v>
      </c>
      <c r="N16" s="4">
        <v>973012</v>
      </c>
      <c r="O16" s="27">
        <f t="shared" si="1"/>
        <v>118462.5</v>
      </c>
    </row>
    <row r="17" spans="1:15">
      <c r="A17" s="1" t="s">
        <v>15</v>
      </c>
      <c r="B17" s="1" t="s">
        <v>15</v>
      </c>
      <c r="C17" s="1" t="s">
        <v>90</v>
      </c>
      <c r="D17" s="1">
        <v>612</v>
      </c>
      <c r="E17" s="15" t="s">
        <v>76</v>
      </c>
      <c r="F17" s="9"/>
      <c r="G17" s="18">
        <v>145</v>
      </c>
      <c r="H17" s="18">
        <f t="shared" si="0"/>
        <v>94.25</v>
      </c>
      <c r="I17" s="23">
        <v>2.4</v>
      </c>
      <c r="J17" s="4">
        <v>768162.41969493008</v>
      </c>
      <c r="K17" s="4">
        <v>824830.13835052459</v>
      </c>
      <c r="L17" s="4">
        <v>1592992.5580454548</v>
      </c>
      <c r="M17" s="4">
        <v>9370.5444590909101</v>
      </c>
      <c r="N17" s="4">
        <v>133352</v>
      </c>
      <c r="O17" s="27">
        <f t="shared" si="1"/>
        <v>42412.5</v>
      </c>
    </row>
    <row r="18" spans="1:15">
      <c r="A18" s="1" t="s">
        <v>15</v>
      </c>
      <c r="B18" s="1" t="s">
        <v>15</v>
      </c>
      <c r="C18" s="1" t="s">
        <v>91</v>
      </c>
      <c r="D18" s="1">
        <v>612</v>
      </c>
      <c r="E18" s="15" t="s">
        <v>76</v>
      </c>
      <c r="F18" s="9"/>
      <c r="G18" s="18">
        <v>245</v>
      </c>
      <c r="H18" s="18">
        <f t="shared" si="0"/>
        <v>159.25</v>
      </c>
      <c r="I18" s="23">
        <v>1.9</v>
      </c>
      <c r="J18" s="4">
        <v>2640510.3595961542</v>
      </c>
      <c r="K18" s="4">
        <v>2506278.9401365388</v>
      </c>
      <c r="L18" s="4">
        <v>5146789.2997326925</v>
      </c>
      <c r="M18" s="4">
        <v>8889.1006903846155</v>
      </c>
      <c r="N18" s="4">
        <v>1739886</v>
      </c>
      <c r="O18" s="27">
        <f t="shared" si="1"/>
        <v>71662.5</v>
      </c>
    </row>
    <row r="19" spans="1:15">
      <c r="A19" s="1" t="s">
        <v>15</v>
      </c>
      <c r="B19" s="1" t="s">
        <v>15</v>
      </c>
      <c r="C19" s="1" t="s">
        <v>92</v>
      </c>
      <c r="D19" s="1">
        <v>612</v>
      </c>
      <c r="E19" s="15" t="s">
        <v>76</v>
      </c>
      <c r="F19" s="9"/>
      <c r="G19" s="18">
        <v>229</v>
      </c>
      <c r="H19" s="18">
        <f t="shared" si="0"/>
        <v>148.85</v>
      </c>
      <c r="I19" s="23">
        <v>1.1000000000000001</v>
      </c>
      <c r="J19" s="4">
        <v>1115140.7013328671</v>
      </c>
      <c r="K19" s="4">
        <v>0</v>
      </c>
      <c r="L19" s="4">
        <v>1115140.7013328671</v>
      </c>
      <c r="M19" s="4">
        <v>2061.2582279720282</v>
      </c>
      <c r="N19" s="4">
        <v>755018</v>
      </c>
      <c r="O19" s="27">
        <f t="shared" si="1"/>
        <v>66982.5</v>
      </c>
    </row>
    <row r="20" spans="1:15">
      <c r="A20" s="1" t="s">
        <v>15</v>
      </c>
      <c r="B20" s="1" t="s">
        <v>15</v>
      </c>
      <c r="C20" s="1" t="s">
        <v>93</v>
      </c>
      <c r="D20" s="1">
        <v>612</v>
      </c>
      <c r="E20" s="15" t="s">
        <v>76</v>
      </c>
      <c r="F20" s="9"/>
      <c r="G20" s="18">
        <v>342</v>
      </c>
      <c r="H20" s="18">
        <f t="shared" si="0"/>
        <v>222.3</v>
      </c>
      <c r="I20" s="23">
        <v>1.4</v>
      </c>
      <c r="J20" s="4">
        <v>2573875.9040779718</v>
      </c>
      <c r="K20" s="4">
        <v>0</v>
      </c>
      <c r="L20" s="4">
        <v>2573875.9040779718</v>
      </c>
      <c r="M20" s="4">
        <v>3516.223912674825</v>
      </c>
      <c r="N20" s="4">
        <v>875095</v>
      </c>
      <c r="O20" s="27">
        <f t="shared" si="1"/>
        <v>100035</v>
      </c>
    </row>
    <row r="21" spans="1:15">
      <c r="A21" s="1" t="s">
        <v>15</v>
      </c>
      <c r="B21" s="1" t="s">
        <v>15</v>
      </c>
      <c r="C21" s="1" t="s">
        <v>94</v>
      </c>
      <c r="D21" s="1">
        <v>612</v>
      </c>
      <c r="E21" s="15" t="s">
        <v>76</v>
      </c>
      <c r="F21" s="9"/>
      <c r="G21" s="18">
        <v>258</v>
      </c>
      <c r="H21" s="18">
        <f t="shared" si="0"/>
        <v>167.70000000000002</v>
      </c>
      <c r="I21" s="23">
        <v>1</v>
      </c>
      <c r="J21" s="4">
        <v>512534.81857342657</v>
      </c>
      <c r="K21" s="4">
        <v>0</v>
      </c>
      <c r="L21" s="4">
        <v>512534.81857342657</v>
      </c>
      <c r="M21" s="4">
        <v>848.56758041958039</v>
      </c>
      <c r="N21" s="4">
        <v>541654</v>
      </c>
      <c r="O21" s="27">
        <f t="shared" si="1"/>
        <v>75465.000000000015</v>
      </c>
    </row>
    <row r="22" spans="1:15">
      <c r="A22" s="1" t="s">
        <v>15</v>
      </c>
      <c r="B22" s="1" t="s">
        <v>15</v>
      </c>
      <c r="C22" s="1" t="s">
        <v>95</v>
      </c>
      <c r="D22" s="1">
        <v>612</v>
      </c>
      <c r="E22" s="15" t="s">
        <v>76</v>
      </c>
      <c r="F22" s="9"/>
      <c r="G22" s="18">
        <v>343</v>
      </c>
      <c r="H22" s="18">
        <f t="shared" si="0"/>
        <v>222.95000000000002</v>
      </c>
      <c r="I22" s="23">
        <v>1.4</v>
      </c>
      <c r="J22" s="4">
        <v>2145605.867030682</v>
      </c>
      <c r="K22" s="4">
        <v>648921.13888846163</v>
      </c>
      <c r="L22" s="4">
        <v>2794527.0059191436</v>
      </c>
      <c r="M22" s="4">
        <v>3691.5812495629375</v>
      </c>
      <c r="N22" s="4">
        <v>816429</v>
      </c>
      <c r="O22" s="27">
        <f t="shared" si="1"/>
        <v>100327.50000000001</v>
      </c>
    </row>
    <row r="23" spans="1:15">
      <c r="A23" s="1" t="s">
        <v>15</v>
      </c>
      <c r="B23" s="1" t="s">
        <v>15</v>
      </c>
      <c r="C23" s="1" t="s">
        <v>96</v>
      </c>
      <c r="D23" s="1">
        <v>612</v>
      </c>
      <c r="E23" s="15" t="s">
        <v>76</v>
      </c>
      <c r="F23" s="9"/>
      <c r="G23" s="18">
        <v>472</v>
      </c>
      <c r="H23" s="18">
        <f t="shared" si="0"/>
        <v>306.8</v>
      </c>
      <c r="I23" s="23">
        <v>1</v>
      </c>
      <c r="J23" s="4">
        <v>1194318.1402840908</v>
      </c>
      <c r="K23" s="4">
        <v>0</v>
      </c>
      <c r="L23" s="4">
        <v>1194318.1402840908</v>
      </c>
      <c r="M23" s="4">
        <v>1224.9416823426573</v>
      </c>
      <c r="N23" s="4">
        <v>1449336</v>
      </c>
      <c r="O23" s="27">
        <f t="shared" si="1"/>
        <v>138060</v>
      </c>
    </row>
    <row r="24" spans="1:15">
      <c r="A24" s="1" t="s">
        <v>15</v>
      </c>
      <c r="B24" s="1" t="s">
        <v>15</v>
      </c>
      <c r="C24" s="1" t="s">
        <v>97</v>
      </c>
      <c r="D24" s="1">
        <v>612</v>
      </c>
      <c r="E24" s="15" t="s">
        <v>76</v>
      </c>
      <c r="F24" s="9"/>
      <c r="G24" s="18">
        <v>251</v>
      </c>
      <c r="H24" s="18">
        <f t="shared" si="0"/>
        <v>163.15</v>
      </c>
      <c r="I24" s="23">
        <v>2.2999999999999998</v>
      </c>
      <c r="J24" s="4">
        <v>2530869.9547601398</v>
      </c>
      <c r="K24" s="4">
        <v>4844651.4434097903</v>
      </c>
      <c r="L24" s="4">
        <v>7375521.3981699301</v>
      </c>
      <c r="M24" s="4">
        <v>12091.018685524476</v>
      </c>
      <c r="N24" s="4">
        <v>1169860</v>
      </c>
      <c r="O24" s="27">
        <f t="shared" si="1"/>
        <v>73417.5</v>
      </c>
    </row>
    <row r="25" spans="1:15">
      <c r="A25" s="1" t="s">
        <v>15</v>
      </c>
      <c r="B25" s="1" t="s">
        <v>15</v>
      </c>
      <c r="C25" s="1" t="s">
        <v>98</v>
      </c>
      <c r="D25" s="1">
        <v>612</v>
      </c>
      <c r="E25" s="15" t="s">
        <v>76</v>
      </c>
      <c r="F25" s="9"/>
      <c r="G25" s="18">
        <v>311</v>
      </c>
      <c r="H25" s="18">
        <f t="shared" si="0"/>
        <v>202.15</v>
      </c>
      <c r="I25" s="23">
        <v>1.3</v>
      </c>
      <c r="J25" s="4">
        <v>1244107.8559326921</v>
      </c>
      <c r="K25" s="4">
        <v>227840.54784615387</v>
      </c>
      <c r="L25" s="4">
        <v>1471948.4037788459</v>
      </c>
      <c r="M25" s="4">
        <v>2148.8297865384611</v>
      </c>
      <c r="N25" s="4">
        <v>801447</v>
      </c>
      <c r="O25" s="27">
        <f t="shared" si="1"/>
        <v>90967.5</v>
      </c>
    </row>
    <row r="26" spans="1:15">
      <c r="A26" s="1" t="s">
        <v>15</v>
      </c>
      <c r="B26" s="1" t="s">
        <v>15</v>
      </c>
      <c r="C26" s="1" t="s">
        <v>99</v>
      </c>
      <c r="D26" s="1">
        <v>612</v>
      </c>
      <c r="E26" s="15" t="s">
        <v>76</v>
      </c>
      <c r="F26" s="9"/>
      <c r="G26" s="18">
        <v>112</v>
      </c>
      <c r="H26" s="18">
        <f t="shared" si="0"/>
        <v>72.8</v>
      </c>
      <c r="I26" s="23">
        <v>1.9</v>
      </c>
      <c r="J26" s="4">
        <v>1185571.2424321678</v>
      </c>
      <c r="K26" s="4">
        <v>1404476.5880192309</v>
      </c>
      <c r="L26" s="4">
        <v>2590047.8304513986</v>
      </c>
      <c r="M26" s="4">
        <v>7731.4860610489513</v>
      </c>
      <c r="N26" s="4">
        <v>2297544</v>
      </c>
      <c r="O26" s="27">
        <f t="shared" si="1"/>
        <v>32760</v>
      </c>
    </row>
    <row r="27" spans="1:15">
      <c r="A27" s="1" t="s">
        <v>15</v>
      </c>
      <c r="B27" s="1" t="s">
        <v>15</v>
      </c>
      <c r="C27" s="1" t="s">
        <v>100</v>
      </c>
      <c r="D27" s="1">
        <v>612</v>
      </c>
      <c r="E27" s="15" t="s">
        <v>76</v>
      </c>
      <c r="F27" s="9"/>
      <c r="G27" s="18">
        <v>330</v>
      </c>
      <c r="H27" s="18">
        <f t="shared" si="0"/>
        <v>214.5</v>
      </c>
      <c r="I27" s="23">
        <v>1.2</v>
      </c>
      <c r="J27" s="4">
        <v>1370017.2246284704</v>
      </c>
      <c r="K27" s="4">
        <v>0</v>
      </c>
      <c r="L27" s="4">
        <v>1370017.2246284704</v>
      </c>
      <c r="M27" s="4">
        <v>1938.6121757867134</v>
      </c>
      <c r="N27" s="4">
        <v>852592</v>
      </c>
      <c r="O27" s="27">
        <f t="shared" si="1"/>
        <v>96525</v>
      </c>
    </row>
    <row r="28" spans="1:15">
      <c r="A28" s="1" t="s">
        <v>15</v>
      </c>
      <c r="B28" s="1" t="s">
        <v>15</v>
      </c>
      <c r="C28" s="1" t="s">
        <v>101</v>
      </c>
      <c r="D28" s="1">
        <v>612</v>
      </c>
      <c r="E28" s="15" t="s">
        <v>76</v>
      </c>
      <c r="F28" s="9"/>
      <c r="G28" s="18">
        <v>312</v>
      </c>
      <c r="H28" s="18">
        <f t="shared" si="0"/>
        <v>202.8</v>
      </c>
      <c r="I28" s="23">
        <v>0.5</v>
      </c>
      <c r="J28" s="4">
        <v>0</v>
      </c>
      <c r="K28" s="4">
        <v>0</v>
      </c>
      <c r="L28" s="4">
        <v>0</v>
      </c>
      <c r="M28" s="4">
        <v>0</v>
      </c>
      <c r="N28" s="4">
        <v>1194512</v>
      </c>
      <c r="O28" s="27">
        <f t="shared" si="1"/>
        <v>91260</v>
      </c>
    </row>
    <row r="29" spans="1:15">
      <c r="A29" s="1" t="s">
        <v>15</v>
      </c>
      <c r="B29" s="1" t="s">
        <v>15</v>
      </c>
      <c r="C29" s="1" t="s">
        <v>102</v>
      </c>
      <c r="D29" s="1">
        <v>612</v>
      </c>
      <c r="E29" s="15" t="s">
        <v>76</v>
      </c>
      <c r="F29" s="9"/>
      <c r="G29" s="18">
        <v>137</v>
      </c>
      <c r="H29" s="18">
        <f t="shared" si="0"/>
        <v>89.05</v>
      </c>
      <c r="I29" s="23">
        <v>3</v>
      </c>
      <c r="J29" s="4">
        <v>754968.07142937055</v>
      </c>
      <c r="K29" s="4">
        <v>4185947.8383960845</v>
      </c>
      <c r="L29" s="4">
        <v>4940915.9098254554</v>
      </c>
      <c r="M29" s="4">
        <v>15537.471414545456</v>
      </c>
      <c r="N29" s="4">
        <v>551282</v>
      </c>
      <c r="O29" s="27">
        <f t="shared" si="1"/>
        <v>40072.5</v>
      </c>
    </row>
    <row r="30" spans="1:15">
      <c r="A30" s="1" t="s">
        <v>15</v>
      </c>
      <c r="B30" s="1" t="s">
        <v>15</v>
      </c>
      <c r="C30" s="1" t="s">
        <v>103</v>
      </c>
      <c r="D30" s="1">
        <v>612</v>
      </c>
      <c r="E30" s="15" t="s">
        <v>76</v>
      </c>
      <c r="F30" s="9"/>
      <c r="G30" s="18">
        <v>245</v>
      </c>
      <c r="H30" s="18">
        <f t="shared" si="0"/>
        <v>159.25</v>
      </c>
      <c r="I30" s="23">
        <v>2.7</v>
      </c>
      <c r="J30" s="4">
        <v>2428760.0623738635</v>
      </c>
      <c r="K30" s="4">
        <v>4401515.0956636369</v>
      </c>
      <c r="L30" s="4">
        <v>6830275.1580375005</v>
      </c>
      <c r="M30" s="4">
        <v>13471.943112500001</v>
      </c>
      <c r="N30" s="4">
        <v>607175</v>
      </c>
      <c r="O30" s="27">
        <f t="shared" si="1"/>
        <v>71662.5</v>
      </c>
    </row>
    <row r="31" spans="1:15">
      <c r="A31" s="1" t="s">
        <v>15</v>
      </c>
      <c r="B31" s="1" t="s">
        <v>15</v>
      </c>
      <c r="C31" s="1" t="s">
        <v>104</v>
      </c>
      <c r="D31" s="1">
        <v>612</v>
      </c>
      <c r="E31" s="15" t="s">
        <v>76</v>
      </c>
      <c r="F31" s="9"/>
      <c r="G31" s="18">
        <v>56</v>
      </c>
      <c r="H31" s="18">
        <f t="shared" si="0"/>
        <v>36.4</v>
      </c>
      <c r="I31" s="23">
        <v>1.1000000000000001</v>
      </c>
      <c r="J31" s="4">
        <v>335415.68833031465</v>
      </c>
      <c r="K31" s="4">
        <v>0</v>
      </c>
      <c r="L31" s="4">
        <v>335415.68833031465</v>
      </c>
      <c r="M31" s="4">
        <v>2362.0823121853145</v>
      </c>
      <c r="N31" s="4">
        <v>211112</v>
      </c>
      <c r="O31" s="27">
        <f t="shared" si="1"/>
        <v>16380</v>
      </c>
    </row>
    <row r="32" spans="1:15">
      <c r="A32" s="1" t="s">
        <v>15</v>
      </c>
      <c r="B32" s="1" t="s">
        <v>15</v>
      </c>
      <c r="C32" s="1" t="s">
        <v>105</v>
      </c>
      <c r="D32" s="1">
        <v>612</v>
      </c>
      <c r="E32" s="15" t="s">
        <v>76</v>
      </c>
      <c r="F32" s="9"/>
      <c r="G32" s="18"/>
      <c r="H32" s="18"/>
      <c r="I32" s="23">
        <v>2</v>
      </c>
      <c r="J32" s="4">
        <v>827095.67715664324</v>
      </c>
      <c r="K32" s="4">
        <v>593134.99099965044</v>
      </c>
      <c r="L32" s="4">
        <v>1420230.6681562937</v>
      </c>
      <c r="M32" s="4">
        <v>8659.9430985139861</v>
      </c>
      <c r="N32" s="4"/>
      <c r="O32" s="27"/>
    </row>
    <row r="33" spans="1:15">
      <c r="A33" s="1" t="s">
        <v>15</v>
      </c>
      <c r="B33" s="1" t="s">
        <v>15</v>
      </c>
      <c r="C33" s="1" t="s">
        <v>106</v>
      </c>
      <c r="D33" s="1">
        <v>612</v>
      </c>
      <c r="E33" s="15" t="s">
        <v>76</v>
      </c>
      <c r="F33" s="9"/>
      <c r="G33" s="18"/>
      <c r="H33" s="18"/>
      <c r="I33" s="23">
        <v>2.2000000000000002</v>
      </c>
      <c r="J33" s="4">
        <v>661568.4530611888</v>
      </c>
      <c r="K33" s="4">
        <v>3355924.115743007</v>
      </c>
      <c r="L33" s="4">
        <v>4017492.5688041961</v>
      </c>
      <c r="M33" s="4">
        <v>9798.7623629370628</v>
      </c>
      <c r="N33" s="4"/>
      <c r="O33" s="27"/>
    </row>
    <row r="34" spans="1:15" ht="15.75" thickBot="1">
      <c r="A34" s="2" t="s">
        <v>15</v>
      </c>
      <c r="B34" s="2" t="s">
        <v>15</v>
      </c>
      <c r="C34" s="2" t="s">
        <v>107</v>
      </c>
      <c r="D34" s="2">
        <v>612</v>
      </c>
      <c r="E34" s="16" t="s">
        <v>76</v>
      </c>
      <c r="F34" s="22"/>
      <c r="G34" s="18">
        <v>331</v>
      </c>
      <c r="H34" s="18">
        <f t="shared" si="0"/>
        <v>215.15</v>
      </c>
      <c r="I34" s="25">
        <v>1.3</v>
      </c>
      <c r="J34" s="5">
        <v>1234347.7496318182</v>
      </c>
      <c r="K34" s="5">
        <v>0</v>
      </c>
      <c r="L34" s="5">
        <v>1234347.7496318182</v>
      </c>
      <c r="M34" s="5">
        <v>1747.1305727272727</v>
      </c>
      <c r="N34" s="5">
        <v>851621</v>
      </c>
      <c r="O34" s="27">
        <f t="shared" si="1"/>
        <v>96817.5</v>
      </c>
    </row>
  </sheetData>
  <autoFilter ref="A1:O1" xr:uid="{0C5AE7D6-3092-4BA0-97F8-8D4A9B4ABDB8}">
    <sortState xmlns:xlrd2="http://schemas.microsoft.com/office/spreadsheetml/2017/richdata2" ref="A2:O33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DFAD3E50F1E047AD0F4EA3A8B9744A" ma:contentTypeVersion="13" ma:contentTypeDescription="Opprett et nytt dokument." ma:contentTypeScope="" ma:versionID="a31b3be0c778b2311e7f87b7e7630ad8">
  <xsd:schema xmlns:xsd="http://www.w3.org/2001/XMLSchema" xmlns:xs="http://www.w3.org/2001/XMLSchema" xmlns:p="http://schemas.microsoft.com/office/2006/metadata/properties" xmlns:ns2="15c84498-782c-4e66-8645-44bdc7c0e6bb" xmlns:ns3="33761ff9-5579-4994-b5bb-6fdcbf2f9b58" targetNamespace="http://schemas.microsoft.com/office/2006/metadata/properties" ma:root="true" ma:fieldsID="221736ed88c6cb24121130959d40ee07" ns2:_="" ns3:_="">
    <xsd:import namespace="15c84498-782c-4e66-8645-44bdc7c0e6bb"/>
    <xsd:import namespace="33761ff9-5579-4994-b5bb-6fdcbf2f9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84498-782c-4e66-8645-44bdc7c0e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0fd243c-ab16-4a64-b5b4-abfe456aef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61ff9-5579-4994-b5bb-6fdcbf2f9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4c9ce69-218a-4465-9110-395dcb72ab53}" ma:internalName="TaxCatchAll" ma:showField="CatchAllData" ma:web="33761ff9-5579-4994-b5bb-6fdcbf2f9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761ff9-5579-4994-b5bb-6fdcbf2f9b58" xsi:nil="true"/>
    <lcf76f155ced4ddcb4097134ff3c332f xmlns="15c84498-782c-4e66-8645-44bdc7c0e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CAFC53-4C15-496D-84C2-1FF1B2F70517}"/>
</file>

<file path=customXml/itemProps2.xml><?xml version="1.0" encoding="utf-8"?>
<ds:datastoreItem xmlns:ds="http://schemas.openxmlformats.org/officeDocument/2006/customXml" ds:itemID="{ECFCCCE8-47F7-467E-BE40-310C09ED4CE2}"/>
</file>

<file path=customXml/itemProps3.xml><?xml version="1.0" encoding="utf-8"?>
<ds:datastoreItem xmlns:ds="http://schemas.openxmlformats.org/officeDocument/2006/customXml" ds:itemID="{2E1081A3-BF1C-48E6-85F0-972C5F1D1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Amin Haddadi</dc:creator>
  <cp:keywords/>
  <dc:description/>
  <cp:lastModifiedBy>Arne Christian Vangdal</cp:lastModifiedBy>
  <cp:revision/>
  <dcterms:created xsi:type="dcterms:W3CDTF">2023-06-30T10:08:34Z</dcterms:created>
  <dcterms:modified xsi:type="dcterms:W3CDTF">2025-02-15T18:59:58Z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0x01010016DFAD3E50F1E047AD0F4EA3A8B9744A</vt:lpwstr>
  </property>
  <property fmtid="{D5CDD505-2E9C-101B-9397-08002B2CF9AE}" pid="3" name="MediaServiceImageTags">
    <vt:lpwstr/>
  </property>
</Properties>
</file>